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/>
  <workbookProtection workbookPassword="B37B" lockStructure="1"/>
  <bookViews>
    <workbookView xWindow="240" yWindow="15" windowWidth="19440" windowHeight="11160" tabRatio="500"/>
  </bookViews>
  <sheets>
    <sheet name="produits CE+ETAT" sheetId="1" r:id="rId1"/>
  </sheets>
  <definedNames>
    <definedName name="_FilterDatabase_0" localSheetId="0">'produits CE+ETAT'!$A$75:$AK$277</definedName>
    <definedName name="_FilterDatabase_0_0" localSheetId="0">'produits CE+ETAT'!$A$75:$AK$277</definedName>
    <definedName name="Print_Area_0" localSheetId="0">'produits CE+ETAT'!$A$1:$I$72</definedName>
    <definedName name="Print_Area_0_0" localSheetId="0">'produits CE+ETAT'!$A$1:$I$72</definedName>
    <definedName name="_xlnm.Print_Area" localSheetId="0">'produits CE+ETAT'!$A$1:$I$72</definedName>
  </definedNames>
  <calcPr calcId="145621"/>
</workbook>
</file>

<file path=xl/calcChain.xml><?xml version="1.0" encoding="utf-8"?>
<calcChain xmlns="http://schemas.openxmlformats.org/spreadsheetml/2006/main">
  <c r="I67" i="1" l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6" i="1"/>
  <c r="I45" i="1"/>
  <c r="I44" i="1"/>
  <c r="I40" i="1" l="1"/>
  <c r="I39" i="1"/>
  <c r="I38" i="1"/>
  <c r="I36" i="1"/>
  <c r="I33" i="1" l="1"/>
  <c r="F33" i="1"/>
  <c r="I30" i="1"/>
  <c r="F30" i="1"/>
  <c r="I31" i="1" l="1"/>
  <c r="F31" i="1"/>
  <c r="I32" i="1"/>
  <c r="F32" i="1"/>
  <c r="I35" i="1"/>
  <c r="D16" i="1"/>
  <c r="D18" i="1"/>
  <c r="D19" i="1"/>
  <c r="D20" i="1"/>
  <c r="H22" i="1"/>
  <c r="F62" i="1" l="1"/>
  <c r="F67" i="1"/>
  <c r="F61" i="1"/>
  <c r="F56" i="1"/>
  <c r="F51" i="1"/>
  <c r="F46" i="1"/>
  <c r="F52" i="1"/>
  <c r="F66" i="1"/>
  <c r="F50" i="1"/>
  <c r="F65" i="1"/>
  <c r="F60" i="1"/>
  <c r="F55" i="1"/>
  <c r="F45" i="1"/>
  <c r="F54" i="1"/>
  <c r="F49" i="1"/>
  <c r="F44" i="1"/>
  <c r="F47" i="1"/>
  <c r="I47" i="1" s="1"/>
  <c r="I68" i="1" s="1"/>
  <c r="F59" i="1"/>
  <c r="F64" i="1"/>
  <c r="F63" i="1"/>
  <c r="F53" i="1"/>
  <c r="F48" i="1"/>
  <c r="F57" i="1"/>
  <c r="F58" i="1"/>
  <c r="F38" i="1"/>
  <c r="F40" i="1"/>
  <c r="F36" i="1"/>
  <c r="F39" i="1"/>
  <c r="F35" i="1"/>
  <c r="F37" i="1"/>
  <c r="I37" i="1" s="1"/>
  <c r="I41" i="1" s="1"/>
  <c r="I69" i="1" l="1"/>
</calcChain>
</file>

<file path=xl/sharedStrings.xml><?xml version="1.0" encoding="utf-8"?>
<sst xmlns="http://schemas.openxmlformats.org/spreadsheetml/2006/main" count="812" uniqueCount="446">
  <si>
    <t>Màj produits :</t>
  </si>
  <si>
    <t>Màj assos :</t>
  </si>
  <si>
    <t>MENU INTERNET</t>
  </si>
  <si>
    <r>
      <t xml:space="preserve">Seules les cellules "colorées" peuvent être modifiées. Le poids total de votre commande se calcule automatiquement.
</t>
    </r>
    <r>
      <rPr>
        <b/>
        <sz val="14"/>
        <color indexed="8"/>
        <rFont val="Calibri"/>
      </rPr>
      <t>Saisissez votre N° VIF dans la cellule (D20), Le nom, le Nb. de personnes et le Nb. de passage se rempliront automatiquement,</t>
    </r>
    <r>
      <rPr>
        <b/>
        <sz val="14"/>
        <color indexed="39"/>
        <rFont val="Calibri"/>
      </rPr>
      <t xml:space="preserve"> 
et vous saurez également si vous avez droit aux produits Aide Publique, Epicerie Sociale ou aucun des deux.</t>
    </r>
  </si>
  <si>
    <t>MASTER PARK 116 BD DE LA POMME</t>
  </si>
  <si>
    <t xml:space="preserve">13011 MARSEILLE </t>
  </si>
  <si>
    <t>TEL : 04.91.45.40.00</t>
  </si>
  <si>
    <t>E-mail:</t>
  </si>
  <si>
    <t>commandes@banquealimentaire13.fr</t>
  </si>
  <si>
    <t xml:space="preserve">Pour savoir si votre bon de commande a été pris en compte ou que votre commande soit prête  :
Si vous avez un problème pour remplir le fichier du bon de commande.
</t>
  </si>
  <si>
    <t>Accueil:</t>
  </si>
  <si>
    <t>04.91.45.60.26
04.91.45.60.16</t>
  </si>
  <si>
    <t>Attention : Aucune commande ne sera prise par téléphone.</t>
  </si>
  <si>
    <t>NOM ASSOCIATION</t>
  </si>
  <si>
    <t xml:space="preserve">Saisissez votre N° VIF -&gt; </t>
  </si>
  <si>
    <t>Nombre d'UD de L'Asso.</t>
  </si>
  <si>
    <t>Nombre de passage dans le mois</t>
  </si>
  <si>
    <t>Jours de passage</t>
  </si>
  <si>
    <t>DATE DE VOTRE ENLEVEMENT  --&gt;</t>
  </si>
  <si>
    <r>
      <t xml:space="preserve">Envoyer votre bon de commande, au minimum, </t>
    </r>
    <r>
      <rPr>
        <b/>
        <u/>
        <sz val="20"/>
        <color indexed="9"/>
        <rFont val="Calibri"/>
      </rPr>
      <t>10 jours avant votre passage</t>
    </r>
    <r>
      <rPr>
        <b/>
        <sz val="20"/>
        <color indexed="9"/>
        <rFont val="Calibri"/>
      </rPr>
      <t xml:space="preserve"> à la BA13.</t>
    </r>
  </si>
  <si>
    <t>CALENDRIER DE PASSAGE 2021</t>
  </si>
  <si>
    <r>
      <t xml:space="preserve">IMPORTANT:
</t>
    </r>
    <r>
      <rPr>
        <b/>
        <u/>
        <sz val="14"/>
        <color indexed="39"/>
        <rFont val="Calibri"/>
      </rPr>
      <t xml:space="preserve">Pour le transport des marchandises, l'association s'engage:
- à respecter la législation, en termes de poids total autorisé, état du véhicule 
- à utiliser des sacs isothermes et plaques réfrigérantes, indispensables au transport des produits frais entre la BA et le local de l’association. </t>
    </r>
  </si>
  <si>
    <r>
      <t xml:space="preserve">Merci d’avance de </t>
    </r>
    <r>
      <rPr>
        <b/>
        <u/>
        <sz val="18"/>
        <color indexed="8"/>
        <rFont val="Calibri"/>
      </rPr>
      <t>bien vouloir respecter le calendrier de passage</t>
    </r>
    <r>
      <rPr>
        <sz val="18"/>
        <color indexed="8"/>
        <rFont val="Calibri"/>
      </rPr>
      <t xml:space="preserve"> 
et de </t>
    </r>
    <r>
      <rPr>
        <b/>
        <u/>
        <sz val="18"/>
        <color indexed="8"/>
        <rFont val="Calibri"/>
      </rPr>
      <t>nous avertir si vous souhaitez changer</t>
    </r>
    <r>
      <rPr>
        <sz val="18"/>
        <color indexed="8"/>
        <rFont val="Calibri"/>
      </rPr>
      <t xml:space="preserve"> votre jour de passage.</t>
    </r>
  </si>
  <si>
    <t>ARTICLE</t>
  </si>
  <si>
    <t>DESIGNATION</t>
  </si>
  <si>
    <t>N° de Lot</t>
  </si>
  <si>
    <t>Poids brut du colis</t>
  </si>
  <si>
    <t>Nb max de colis pour 100 UD</t>
  </si>
  <si>
    <r>
      <t xml:space="preserve">Nb max de colis </t>
    </r>
    <r>
      <rPr>
        <b/>
        <u/>
        <sz val="14"/>
        <color indexed="8"/>
        <rFont val="Calibri"/>
      </rPr>
      <t>pour votre association</t>
    </r>
  </si>
  <si>
    <t>Plus</t>
  </si>
  <si>
    <t>Quantité souhaitée (en colis)</t>
  </si>
  <si>
    <t>Total en Kg</t>
  </si>
  <si>
    <t>Produits réservés aux Epiceries sociales</t>
  </si>
  <si>
    <t>Produits réservés aux Associations Aide Publique Européenne</t>
  </si>
  <si>
    <t>Produits pour toutes associations</t>
  </si>
  <si>
    <t>CONDT</t>
  </si>
  <si>
    <t>Max en Kg ou colis pour 100UD</t>
  </si>
  <si>
    <r>
      <t>Max pour votre association (Colis ou</t>
    </r>
    <r>
      <rPr>
        <b/>
        <u/>
        <sz val="12"/>
        <color indexed="8"/>
        <rFont val="Calibri"/>
      </rPr>
      <t xml:space="preserve"> Kg </t>
    </r>
    <r>
      <rPr>
        <b/>
        <sz val="12"/>
        <color indexed="8"/>
        <rFont val="Calibri"/>
      </rPr>
      <t>)</t>
    </r>
  </si>
  <si>
    <t>Quantité souhaitée (en Kg ou colis)</t>
  </si>
  <si>
    <t>Poids Total Produit Collecte et Industriel</t>
  </si>
  <si>
    <t>DDM :</t>
  </si>
  <si>
    <r>
      <t>D</t>
    </r>
    <r>
      <rPr>
        <b/>
        <sz val="14"/>
        <color indexed="8"/>
        <rFont val="Calibri"/>
      </rPr>
      <t xml:space="preserve">ate de </t>
    </r>
    <r>
      <rPr>
        <b/>
        <sz val="14"/>
        <color indexed="11"/>
        <rFont val="Calibri"/>
      </rPr>
      <t>D</t>
    </r>
    <r>
      <rPr>
        <b/>
        <sz val="14"/>
        <color indexed="8"/>
        <rFont val="Calibri"/>
      </rPr>
      <t xml:space="preserve">urabilité </t>
    </r>
    <r>
      <rPr>
        <b/>
        <sz val="14"/>
        <color indexed="11"/>
        <rFont val="Calibri"/>
      </rPr>
      <t>M</t>
    </r>
    <r>
      <rPr>
        <b/>
        <sz val="14"/>
        <color indexed="8"/>
        <rFont val="Calibri"/>
      </rPr>
      <t>inimale (indiquée seulement si courte ou dépassée)</t>
    </r>
  </si>
  <si>
    <t>Poids total de la commande</t>
  </si>
  <si>
    <t xml:space="preserve">NOTA : </t>
  </si>
  <si>
    <t>Certains produits peuvent avoir une DDM dépassée. 
Ce n'est pas une Date Limite de Consommation (DLC).</t>
  </si>
  <si>
    <t>Surgelés selon arrivage, traité sur place, sacs isothermes obligatoires</t>
  </si>
  <si>
    <t>PRODUITS FRAIS A VOTRE DISPOSITION TOUS LES JOURS, SELON ARRIVAGE : Viennoiserie, produits laitiers, charcuterie, sandwiches (sacs isothermes obligatoires), fruits et légumes…</t>
  </si>
  <si>
    <t>N° VIF</t>
  </si>
  <si>
    <t>NOM</t>
  </si>
  <si>
    <t>Nouveau Nb de personnes (UD)</t>
  </si>
  <si>
    <t>Nombre de passage</t>
  </si>
  <si>
    <t>Catégorie</t>
  </si>
  <si>
    <t>Texte</t>
  </si>
  <si>
    <t>Test ES</t>
  </si>
  <si>
    <t>1er Lundi</t>
  </si>
  <si>
    <t>Test AP</t>
  </si>
  <si>
    <t>Test ni AP ni ES</t>
  </si>
  <si>
    <t>AIL LA MARIE - CENTRE SOCIAL</t>
  </si>
  <si>
    <t>Association homologuée Aide Publique</t>
  </si>
  <si>
    <t>3ème Jeudi</t>
  </si>
  <si>
    <t>FONDATION ST JEAN DE DIEU</t>
  </si>
  <si>
    <t>1er Jeudi, 3ème Jeudi</t>
  </si>
  <si>
    <t>SECOURS CATHOLIQUE GREASQUE</t>
  </si>
  <si>
    <t>3ème Mardi</t>
  </si>
  <si>
    <t>ACLAP</t>
  </si>
  <si>
    <t>4ème Mercredi</t>
  </si>
  <si>
    <t>SOLIDARITES AU CŒUR DE MARSEILLE</t>
  </si>
  <si>
    <t>1er Vendredi, 3ème vendredi</t>
  </si>
  <si>
    <t>ENFANTS D'AUJOURD'HUI MONDE DE DEMAIN</t>
  </si>
  <si>
    <t>2ème Mercredi, 4ème Mercredi</t>
  </si>
  <si>
    <t>ASSOCIATION FAMILIALE NEREIDES</t>
  </si>
  <si>
    <t>FEMMES SOLIDARITES</t>
  </si>
  <si>
    <t>ASSOCIATION SOLIDARITE FAMILIALE MARSEILLAISE</t>
  </si>
  <si>
    <t>4ème Jeudi</t>
  </si>
  <si>
    <t>AU CŒUR DES FAMILLES</t>
  </si>
  <si>
    <t>BETEL France</t>
  </si>
  <si>
    <t>CASIM</t>
  </si>
  <si>
    <t>Epicerie Sociale</t>
  </si>
  <si>
    <t>CANCER ESPOIR</t>
  </si>
  <si>
    <t>CASCADE</t>
  </si>
  <si>
    <t>2ème Lundi, 4ème Lundi</t>
  </si>
  <si>
    <t>CENTRE ACCUEIL JANE PANNIER</t>
  </si>
  <si>
    <t>2ème et 4ème Mercredi Mat.</t>
  </si>
  <si>
    <t>CENTRE SOCIAL LA GAVOTTE</t>
  </si>
  <si>
    <t>ACSC GERMAIN NOUVEAU - HDJ (Ancien Collectif Germain Nouveau)</t>
  </si>
  <si>
    <t>CFS - DISTRIBUTION COLIS URGENCE</t>
  </si>
  <si>
    <t>2ème Jeudi</t>
  </si>
  <si>
    <t>DEBROUILL'ART</t>
  </si>
  <si>
    <t>1er &amp; 3ème Jeudi</t>
  </si>
  <si>
    <t>1er Vendredi</t>
  </si>
  <si>
    <t>EDUCATION POPULAIRE ST MARC</t>
  </si>
  <si>
    <t>3ème Lundi</t>
  </si>
  <si>
    <t>ENFANTS SOL EN SI</t>
  </si>
  <si>
    <t>ESAIE 35</t>
  </si>
  <si>
    <t>1er Mercredi</t>
  </si>
  <si>
    <t>2ème &amp; 4ème Lundi</t>
  </si>
  <si>
    <t>ESPACE SOLIDARITE ROGNAC</t>
  </si>
  <si>
    <t>2ème Mardi</t>
  </si>
  <si>
    <t>FAMILLES RURALES LAMBESC</t>
  </si>
  <si>
    <t>CFS - COLLECTIF FRATERNITE SALONAISE</t>
  </si>
  <si>
    <t>LE MARABOUT HAS</t>
  </si>
  <si>
    <t>HOSPITALITE POUR LES FEMMES</t>
  </si>
  <si>
    <t>ISTRES SOLIDARITE</t>
  </si>
  <si>
    <t>2ème Mardi, 4ème Mardi</t>
  </si>
  <si>
    <t>ACCUEIL (L')</t>
  </si>
  <si>
    <t>FRATERNITE BELLE DE MAI</t>
  </si>
  <si>
    <t>4ème Lundi</t>
  </si>
  <si>
    <t>CARAVELLE (LA)</t>
  </si>
  <si>
    <t>1er &amp; 3ème Lundi</t>
  </si>
  <si>
    <t>HAMEAU (LE) - FONDATION DE L'ARMEE DU SALUT</t>
  </si>
  <si>
    <t>1er Mercredi Mat.</t>
  </si>
  <si>
    <t>3ème Mercredi</t>
  </si>
  <si>
    <t>3A RAYON D'ESPOIR (LES)</t>
  </si>
  <si>
    <t>1er Mardi</t>
  </si>
  <si>
    <t>AILES BLEUES (LES)</t>
  </si>
  <si>
    <t>BEBOUS SANS SOUCI (LES)</t>
  </si>
  <si>
    <t>1er Jeudi</t>
  </si>
  <si>
    <t>MAINS UNIES (LES)</t>
  </si>
  <si>
    <t>4ème Lundi mat.</t>
  </si>
  <si>
    <t>MARIANNES DE ST JOSEPH (LES)</t>
  </si>
  <si>
    <t>NOMADES CELESTES (LES)</t>
  </si>
  <si>
    <t>SARA LOGISOL SENAC</t>
  </si>
  <si>
    <t>MAAVAR MARSEILLE (epicerie)</t>
  </si>
  <si>
    <t>MOUVEMENT FEMMES FAMILLES</t>
  </si>
  <si>
    <t>ŒUVRE ST VINCENT DE PAUL - MISSION DE France</t>
  </si>
  <si>
    <t>ŒUVRE DES PRISONS (L')</t>
  </si>
  <si>
    <t>PPIM MERMOZ (PASSERELLES POUR L'INSERTION)</t>
  </si>
  <si>
    <t>PANIERS DU CHABAT (LES)</t>
  </si>
  <si>
    <t>PANIERS SOLIDAIRES (LES)</t>
  </si>
  <si>
    <t>ADRIM</t>
  </si>
  <si>
    <t>3ème Mardi a/m</t>
  </si>
  <si>
    <t>SARA - HUDA</t>
  </si>
  <si>
    <t>PREVENTION ET SOINS DES ADDICTIONS (PSA) - LE SLEEP IN</t>
  </si>
  <si>
    <t>SAMU SOCIAL</t>
  </si>
  <si>
    <t>Chaque mardi et jeudi</t>
  </si>
  <si>
    <t>STATION LUMIERE</t>
  </si>
  <si>
    <t>URGENCES ET SOLIDARITES</t>
  </si>
  <si>
    <t>FIL DE SOIE (LE)</t>
  </si>
  <si>
    <t>MAISON D'ACCUEIL</t>
  </si>
  <si>
    <t>AGIR France</t>
  </si>
  <si>
    <t>CFS - BEBES SOLIDAIRES</t>
  </si>
  <si>
    <t>CFS - EPICERIE SOCIALE SALON</t>
  </si>
  <si>
    <t>EPICERIE SOCIALE DES TOURS</t>
  </si>
  <si>
    <t>ETAPE (L')</t>
  </si>
  <si>
    <t>1er Mardi, 3ème Mardi</t>
  </si>
  <si>
    <t>ACE LA ROSE</t>
  </si>
  <si>
    <t>3ème lundi</t>
  </si>
  <si>
    <t>PELERINS EVANGELIQUES DE MIRAMAS (LES)</t>
  </si>
  <si>
    <t>Chaque mercredi</t>
  </si>
  <si>
    <t>ALMEES DU SUD (LES)</t>
  </si>
  <si>
    <t>1er Vendredi, 4ème Vendredi</t>
  </si>
  <si>
    <t>ACADEL</t>
  </si>
  <si>
    <t>1er, 2ème &amp; 3ème Vendredi Mat.</t>
  </si>
  <si>
    <t>CENTRE SOCIO CULTUREL ENDOUME (Epicerie Solidaire)</t>
  </si>
  <si>
    <t>MAAVAR MARSEILLE (restaurant)</t>
  </si>
  <si>
    <t>1er et 3ème Mercredi, ts les mardis et jeudis</t>
  </si>
  <si>
    <t>ESQUINETO (L')</t>
  </si>
  <si>
    <t>SARA LE MERLAN</t>
  </si>
  <si>
    <t>1er Jeudi, 2ème Jeudi, 4ème Jeudi</t>
  </si>
  <si>
    <t>PALABRAS ANDALOUSA</t>
  </si>
  <si>
    <t>2ème Mardi, 3ème &amp; 4ème Mercredi</t>
  </si>
  <si>
    <t>DYHIA (ASSOC. Socio culturelle)</t>
  </si>
  <si>
    <t>SOLEIL DU SUD POUR TOUS</t>
  </si>
  <si>
    <t>1er Vendredi, 3ème Vendredi</t>
  </si>
  <si>
    <t>LINA AIDE ET ASSOCIATION SOLIDAIRE</t>
  </si>
  <si>
    <t>MARSEILLAISES EN MARCHE (LES)</t>
  </si>
  <si>
    <t>ROIS MAGES (LES)</t>
  </si>
  <si>
    <t>n'a pas droit aux produits Aide Publique et Epiceries Sociales</t>
  </si>
  <si>
    <t>1er Lundi, 3ème Lundi</t>
  </si>
  <si>
    <t>AEC LES ESCOURTINES</t>
  </si>
  <si>
    <t>SEC le 4ème Jeudi, FRAIS ts les lundi</t>
  </si>
  <si>
    <t>AUX PLAISIRS DES FAMILLES</t>
  </si>
  <si>
    <t>1er &amp; 3ème Lundi mat.</t>
  </si>
  <si>
    <t>ASSOCIATION READAPTATION SOCIALE (ARS)</t>
  </si>
  <si>
    <t>2ème Vendredi, 4ème Vendredi</t>
  </si>
  <si>
    <t>FLEUR</t>
  </si>
  <si>
    <t>2ème Lundi</t>
  </si>
  <si>
    <t>CŒUR SUR LA MAIN (LE)</t>
  </si>
  <si>
    <t>ASSOCIATION HUMANITAIRE YASMINE</t>
  </si>
  <si>
    <t>PANIERS SOLIDAIRES NA-Chato (LES)</t>
  </si>
  <si>
    <t>ESPERANCE SOLIDARITE</t>
  </si>
  <si>
    <t>ACTIONS SOLIDAIRES MARSEILLE</t>
  </si>
  <si>
    <t>AIDE AUX FAMILLES COROT</t>
  </si>
  <si>
    <t>ARC EN CIEL DES LIERRES</t>
  </si>
  <si>
    <t>1er &amp; 3ème Jeudi mat.</t>
  </si>
  <si>
    <t>SCHILO ASSOCIATION (LE)</t>
  </si>
  <si>
    <t>AMICALE DU NID</t>
  </si>
  <si>
    <t>SARA - SHAS</t>
  </si>
  <si>
    <t>AFIDAP</t>
  </si>
  <si>
    <t>CFS - EPICERIE SOCIALE MIRAMAS</t>
  </si>
  <si>
    <t>SOURCE DE VIE</t>
  </si>
  <si>
    <t>4ème Vendredi</t>
  </si>
  <si>
    <t>BRISANT DES CHAINES</t>
  </si>
  <si>
    <t>2ème Jeudi Mat.</t>
  </si>
  <si>
    <t>REBONDIR 13</t>
  </si>
  <si>
    <t>1er &amp; 2ème Vendredi Mat.</t>
  </si>
  <si>
    <t>MARSEILLE SOLIDARITE</t>
  </si>
  <si>
    <t>AVENIR (L') DE NOS ENFANTS</t>
  </si>
  <si>
    <t>SARA FONSCOLOMBE</t>
  </si>
  <si>
    <t>1er, 2ème et 3ème vendredi</t>
  </si>
  <si>
    <t>FEMMES DEU MONDE</t>
  </si>
  <si>
    <t>2ème Vendredi</t>
  </si>
  <si>
    <t>LA MARMOTTE DE MARSEILLE 13</t>
  </si>
  <si>
    <t>SARA L'INSERTION</t>
  </si>
  <si>
    <t>PANIERS SOLIDAIRES NA - BBT (LES)</t>
  </si>
  <si>
    <t>VENDREDI 13</t>
  </si>
  <si>
    <t>Tous les Mardi et Jeudi AM</t>
  </si>
  <si>
    <t>AIDES AUX JEUNES TRAVAILLEURS</t>
  </si>
  <si>
    <t>FEMMES SOLIDARITES BRICARDE</t>
  </si>
  <si>
    <t>ASSO FAMILIALE LAIQUE 13</t>
  </si>
  <si>
    <t>ACPM Pause toit ACPM</t>
  </si>
  <si>
    <t>FAMILLE HORIZON</t>
  </si>
  <si>
    <t>CENTRE ACCUEIL JANE PANNIER CHRS CLAIRE JOIE</t>
  </si>
  <si>
    <t>ADPL MARTIGUES EPICERIE SOCIALE</t>
  </si>
  <si>
    <t>2ème Mardi Mat.</t>
  </si>
  <si>
    <t>SARA ADJ CRIMEE</t>
  </si>
  <si>
    <t>ts les lundi mat. &amp; ts les jeudi mat.</t>
  </si>
  <si>
    <t>RHVS COCO VELTEN SOS SOLIDARITÉ</t>
  </si>
  <si>
    <t>1er &amp; 3ème Mercredi A/M</t>
  </si>
  <si>
    <t>GROUPE SOS SOLIDARITE POINT MARSEILLE</t>
  </si>
  <si>
    <t>4ème mardi A/M</t>
  </si>
  <si>
    <t>L’ESPOIR LA SELONNE Groupe SOS</t>
  </si>
  <si>
    <t>Epicerie étudiants Frédéric OZANAM</t>
  </si>
  <si>
    <t>1er Mercredi, 3ème Mercredi</t>
  </si>
  <si>
    <t>Comité d’aide personnes précaires et défavorisées</t>
  </si>
  <si>
    <t>2ème Mercredi</t>
  </si>
  <si>
    <t>COUP DE POUCE</t>
  </si>
  <si>
    <t>1er Mercredi mat.</t>
  </si>
  <si>
    <t>CHRS ECOLE ST LOUIS GROUPE SOS</t>
  </si>
  <si>
    <t>1er Jeudi A/M</t>
  </si>
  <si>
    <t>AGORAE-FAMI Aix</t>
  </si>
  <si>
    <t>à définir</t>
  </si>
  <si>
    <t>LA CARAVELLE 2</t>
  </si>
  <si>
    <t>1er Mardi mat.</t>
  </si>
  <si>
    <t>ASSOCIATION ET COMITE DES LOCATAIRES DE LA CASTELLANE</t>
  </si>
  <si>
    <t>SOLIRECUP</t>
  </si>
  <si>
    <t>1er &amp; 3ème mercredi</t>
  </si>
  <si>
    <t>FAMILLE EN ACTION</t>
  </si>
  <si>
    <t>2ème, 3ème &amp; 4ème Lundi mat.</t>
  </si>
  <si>
    <t>PARTAGE INFINI DU CŒUR</t>
  </si>
  <si>
    <t>2ème Vendredi mat.</t>
  </si>
  <si>
    <t>TOUT LE MONDE</t>
  </si>
  <si>
    <t>1er &amp; 3ème Mercredi Mat</t>
  </si>
  <si>
    <t>ASSO UNE MAIN TENDUE  C19</t>
  </si>
  <si>
    <t>CENTRE SOCIAL DE LA CAPELETTE</t>
  </si>
  <si>
    <t>APIS</t>
  </si>
  <si>
    <t>MARSEILLE PROXIMITE</t>
  </si>
  <si>
    <t>SECOURS13</t>
  </si>
  <si>
    <t>TEAM COCO</t>
  </si>
  <si>
    <t>DIVERSITE DES CULTURES</t>
  </si>
  <si>
    <t>2ème &amp; 4ème Mercredi</t>
  </si>
  <si>
    <t>CHU Familles Groupes SOS</t>
  </si>
  <si>
    <t>Service et Entraide Vie Nouvelle</t>
  </si>
  <si>
    <t>2ème &amp; 4ème vendredi</t>
  </si>
  <si>
    <t>ECOLE DU SPORT ET DU SAUVETAGE</t>
  </si>
  <si>
    <t>ART QU'EN CIEL</t>
  </si>
  <si>
    <t>FEMME DU PLAN D'AOU</t>
  </si>
  <si>
    <t>APE BUSSERINE</t>
  </si>
  <si>
    <t>ASSOCIATION AVEC NOUS</t>
  </si>
  <si>
    <t>YES WE CAMP</t>
  </si>
  <si>
    <t>ACTION SOLIDARITE DE MARSEILLE</t>
  </si>
  <si>
    <t>AMPIL</t>
  </si>
  <si>
    <t>CENTRE SOCIAL ST GABRIEL</t>
  </si>
  <si>
    <t>ASSO CLCV SECTION FONT VERT</t>
  </si>
  <si>
    <t>LEVEQUE FAMILLY PROJECT</t>
  </si>
  <si>
    <t>MAISON DE L'INFIRMIERE</t>
  </si>
  <si>
    <t>FEMMES FAMILLES FONT VERT</t>
  </si>
  <si>
    <t>LES COLIS DU CŒUR</t>
  </si>
  <si>
    <t>AGORAE-FAMI Marseille</t>
  </si>
  <si>
    <t>LA CARAVELLE 3</t>
  </si>
  <si>
    <t>4ème Mardi</t>
  </si>
  <si>
    <t>CCAS LA CIOTAT</t>
  </si>
  <si>
    <t>1er Lundi, 2ème Lundi, 3ème Lundi, 4ème Lundi</t>
  </si>
  <si>
    <t>CCAS DE CEYRESTE</t>
  </si>
  <si>
    <t>CCAS ISTRES EPICERIE</t>
  </si>
  <si>
    <t>CCAS DE ROGNES</t>
  </si>
  <si>
    <t>CCAS AUBAGNE</t>
  </si>
  <si>
    <t>2ème &amp; 4ème Mercredi mat.</t>
  </si>
  <si>
    <t>CCAS D'AURIOL</t>
  </si>
  <si>
    <t>CCAS DE ST ANDIOL</t>
  </si>
  <si>
    <t>1er Mardi, 2ème Mardi</t>
  </si>
  <si>
    <t>CCAS LA FARE LES OLIVIERS</t>
  </si>
  <si>
    <t>CCAS ST CANNAT</t>
  </si>
  <si>
    <t>CENTRE SOCIAL DE CHÂTEAU ST LOUP ST THYS</t>
  </si>
  <si>
    <t>CROIX-ROUGE BELLE DE MAI</t>
  </si>
  <si>
    <t>CROIX-ROUGE AIX EN PROVENCE</t>
  </si>
  <si>
    <t>ts les Jeudi</t>
  </si>
  <si>
    <t>CROIX-ROUGE LES CAILLOLS</t>
  </si>
  <si>
    <t>2ème Jeudi, 4ème Jeudi</t>
  </si>
  <si>
    <t>CROIX-ROUGE ARLES</t>
  </si>
  <si>
    <t>3ème Vendredi</t>
  </si>
  <si>
    <t>CROIX-ROUGE AUBAGNE</t>
  </si>
  <si>
    <t>CROIX-ROUGE ETANG DE BERRE - ROGNAC</t>
  </si>
  <si>
    <t>CROIX-ROUGE LA CIOTAT</t>
  </si>
  <si>
    <t>CROIX-ROUGE MARTIGUES</t>
  </si>
  <si>
    <t>CROIX-ROUGE PORT ST LOUIS</t>
  </si>
  <si>
    <t>CROIX-ROUGE MARIGNANE</t>
  </si>
  <si>
    <t>CROIX-ROUGE ISTRES OUEST PROVENCE</t>
  </si>
  <si>
    <t>CROIX-ROUGE SAMU SOCIAL</t>
  </si>
  <si>
    <t>CROIX-ROUGE CHATEAURENARD</t>
  </si>
  <si>
    <t>CROIX-ROUGE DU PANIER</t>
  </si>
  <si>
    <t>1er Lundi, 4ème Lundi</t>
  </si>
  <si>
    <t>CRF CENTRE DE DISTRIBUTION BAILLE</t>
  </si>
  <si>
    <t>CROIX-ROUGE BERNABO</t>
  </si>
  <si>
    <t>CROIX-ROUGE SENAS</t>
  </si>
  <si>
    <t>2ème lundi</t>
  </si>
  <si>
    <t>ACCUEIL DE JOUR BETHANIE</t>
  </si>
  <si>
    <t>SECOURS CATHOLIQUE LA CIOTAT</t>
  </si>
  <si>
    <t>SECOURS CATHOLIQUE LA ROSE</t>
  </si>
  <si>
    <t>SECOURS CATHOLIQUE LES CAILLOLS</t>
  </si>
  <si>
    <t>SECOURS CATHOLIQUE SAINTE MARGUERITE</t>
  </si>
  <si>
    <t>SECOURS CATHOLIQUE ACCUEIL MOBILE</t>
  </si>
  <si>
    <t>SECOURS CATHOLIQUE AIX</t>
  </si>
  <si>
    <t>SECOURS CATHOLIQUE AURIOL</t>
  </si>
  <si>
    <t>SECOURS CATHOLIQUE MARTIGUES</t>
  </si>
  <si>
    <t>SECOURS CATHOLIQUE SACRE CŒUR SAINT-JOSEPH</t>
  </si>
  <si>
    <t>ACSC GERMAIN NOUVEAU - SAVL</t>
  </si>
  <si>
    <t>SSVP SAINT BARNABE</t>
  </si>
  <si>
    <t>SSVP MAZARGUES SAINT ROCH</t>
  </si>
  <si>
    <t>SSVP SAINT JEAN BOSCO</t>
  </si>
  <si>
    <t>SSVP SAINT GINIEZ</t>
  </si>
  <si>
    <t>SSVP SAINT JOSEPH - SAINT PHILIPPE</t>
  </si>
  <si>
    <t>SSVP SAINTE ANNE</t>
  </si>
  <si>
    <t>SSVP SAINT FRANCOIS D'ASSISE MARIGNANE</t>
  </si>
  <si>
    <t>SSVP SAINTE RITA</t>
  </si>
  <si>
    <t>SSVP AIX EN PROVENCE</t>
  </si>
  <si>
    <t>ASEPA</t>
  </si>
  <si>
    <t>AME</t>
  </si>
  <si>
    <t>ACTIONS SOLIDAIRES - MSP - PORT DE BOUC</t>
  </si>
  <si>
    <t>FONDATION ABBE PIERRE - BOUTIQUE DE LA SOLIDARITE</t>
  </si>
  <si>
    <t>EMMAUS POINTE ROUGE</t>
  </si>
  <si>
    <t>2ème &amp; 4ème Mercredi Mat.</t>
  </si>
  <si>
    <t>EMMAUS COLLECTIF 59 ST JUST</t>
  </si>
  <si>
    <t>EQUIPES ST VINCENT MARSEILLE VILLE AUSTERLITZ</t>
  </si>
  <si>
    <t>EQUIPES ST VINCENT LA VALBARELLE</t>
  </si>
  <si>
    <t>EQUIPES ST VINCENT ND DES NEIGES</t>
  </si>
  <si>
    <t>EQUIPES ST VINCENT SACRE CŒUR</t>
  </si>
  <si>
    <t>EQUIPES ST VINCENT PONT DE VIVAUX</t>
  </si>
  <si>
    <t>ARMEE DU SALUT PYAT</t>
  </si>
  <si>
    <t>U.H.U. SOS ARMEE DU SALUT</t>
  </si>
  <si>
    <t>LE MASCARET HAS</t>
  </si>
  <si>
    <t xml:space="preserve"> 1er Jeudi et 3ème Jeudi</t>
  </si>
  <si>
    <t>PETITS FRERES DES PAUVRES (LES)</t>
  </si>
  <si>
    <t>ORDRE DE MALTE</t>
  </si>
  <si>
    <t>MEDECINS DU MONDE</t>
  </si>
  <si>
    <t>1er Vendredi &amp; 3ème Vendredi</t>
  </si>
  <si>
    <t>AGORAE-FAMI Luminy</t>
  </si>
  <si>
    <t>2ème &amp; 3ème  Lundi</t>
  </si>
  <si>
    <t>1er &amp; 3ème Mercredi</t>
  </si>
  <si>
    <t>1er &amp; 3ème Mardi</t>
  </si>
  <si>
    <t>1er Jeudi mat.</t>
  </si>
  <si>
    <t>CCAS EGUILLES</t>
  </si>
  <si>
    <t>ASUD Marseille Mars Say Yeah</t>
  </si>
  <si>
    <t>IND-RESEAU</t>
  </si>
  <si>
    <t>SUD ACTIONS SOLIDARITE</t>
  </si>
  <si>
    <t>3ème Mardi Mat.</t>
  </si>
  <si>
    <t>ASCS FORBIN</t>
  </si>
  <si>
    <t>3ème Jeudi Mat.</t>
  </si>
  <si>
    <t>2ème Vendredi matin</t>
  </si>
  <si>
    <t>PRENDS TOI EN MAIN</t>
  </si>
  <si>
    <t>4ème jeudi mat.</t>
  </si>
  <si>
    <t>1er Mardi a/m</t>
  </si>
  <si>
    <t>SSVP MARSEILLE HIERARCHIE</t>
  </si>
  <si>
    <t>2ème &amp; 4ème vendredi Mat.</t>
  </si>
  <si>
    <t>2ème Lundi mat.</t>
  </si>
  <si>
    <t>3ème &amp; 4ème Mardi mat.</t>
  </si>
  <si>
    <t>EQUIPES ST VINCENT MARTIGUES</t>
  </si>
  <si>
    <t>2ème &amp; 4ème mercredi</t>
  </si>
  <si>
    <t>TREIZE'UNIS</t>
  </si>
  <si>
    <t>LEVEQUE FAMILY PROJECT</t>
  </si>
  <si>
    <t>Ts les Mardi StA  &amp; dernier Vendredi MRS</t>
  </si>
  <si>
    <t>0910119</t>
  </si>
  <si>
    <t>4910113</t>
  </si>
  <si>
    <t>0910013</t>
  </si>
  <si>
    <t>Lait 1/2écrémé ES21
1 col = 6 x 1L</t>
  </si>
  <si>
    <t>3ème Mercredi a/m</t>
  </si>
  <si>
    <t>NAIM L'ABRI FRATERNEL</t>
  </si>
  <si>
    <t>1er Vendredi mat.</t>
  </si>
  <si>
    <t>CCAS ALLAUCH</t>
  </si>
  <si>
    <t>3ème Vendredi mat.</t>
  </si>
  <si>
    <t>4910309</t>
  </si>
  <si>
    <t>Chaque Lundi StA, chaque Mercredi MRS</t>
  </si>
  <si>
    <t>1er Jeudi a/m</t>
  </si>
  <si>
    <t>ts les vendredi mat.</t>
  </si>
  <si>
    <t>UNE AUTRE IMAGE</t>
  </si>
  <si>
    <t>4510013</t>
  </si>
  <si>
    <t>Haricots verts LOT3 ES21
1 col=12x800g net</t>
  </si>
  <si>
    <t>4410013</t>
  </si>
  <si>
    <t>Purée de pommes ES21
1 col = 12x(4x100g)</t>
  </si>
  <si>
    <t>Thon  ES21
1 col = 48 x 140g net égouté</t>
  </si>
  <si>
    <t>1110709</t>
  </si>
  <si>
    <t xml:space="preserve">Coquillettes 925 REACT 20
1 col = 20 x 500g </t>
  </si>
  <si>
    <t>1710109</t>
  </si>
  <si>
    <t>Huile de tournesol 839 UE20
1 Col = 10 x 1 L</t>
  </si>
  <si>
    <t>4510009</t>
  </si>
  <si>
    <t>Ratatouille 930 REACT 20
1 Col = 12x375 g net</t>
  </si>
  <si>
    <t>4410109</t>
  </si>
  <si>
    <t>Purée pom bananes 929 REACT 20                             1 Col = 12x(4x100 g)</t>
  </si>
  <si>
    <t>Lait 1/2 écrémé lot 15 UE21
1 Col = 6 x 1 L</t>
  </si>
  <si>
    <t>Thon entier nat 935 REACT20
1 col = 12 x 130g net égouté</t>
  </si>
  <si>
    <t>0910051</t>
  </si>
  <si>
    <t>LAIT ambiant</t>
  </si>
  <si>
    <t>1010001</t>
  </si>
  <si>
    <t>Farine/Maizena</t>
  </si>
  <si>
    <t>1910001</t>
  </si>
  <si>
    <t>Sucre en morceaux</t>
  </si>
  <si>
    <t>1110051</t>
  </si>
  <si>
    <t>1110001</t>
  </si>
  <si>
    <t>Pâtes ambiant</t>
  </si>
  <si>
    <t>1710001</t>
  </si>
  <si>
    <t xml:space="preserve">Huile </t>
  </si>
  <si>
    <t>1310001</t>
  </si>
  <si>
    <t>4510001</t>
  </si>
  <si>
    <t>4810001</t>
  </si>
  <si>
    <t>4910001</t>
  </si>
  <si>
    <t>Conserves legumes ambiant                                        grosses boîtes</t>
  </si>
  <si>
    <t>Conserves legumes ambiant                                        petites boîtes</t>
  </si>
  <si>
    <t>Conserves viande ambiant                                        grosses boîtes</t>
  </si>
  <si>
    <t>Conserves viande ambiant                                        petites boîtes</t>
  </si>
  <si>
    <t>Condiments                                                                 (sel, poivre, sauce tomate, épices)</t>
  </si>
  <si>
    <t>0310001</t>
  </si>
  <si>
    <t>0410001</t>
  </si>
  <si>
    <t>poudre petit déjeuner</t>
  </si>
  <si>
    <t>2010001</t>
  </si>
  <si>
    <t>Confiture/miel/pâte à tartiner</t>
  </si>
  <si>
    <t>0210031</t>
  </si>
  <si>
    <t>Biscuits sucrés</t>
  </si>
  <si>
    <t>0610021</t>
  </si>
  <si>
    <t>Bonbons, pâtes de fruits,etc</t>
  </si>
  <si>
    <t>6010010</t>
  </si>
  <si>
    <t>Produits hygiène famille</t>
  </si>
  <si>
    <t>2510001</t>
  </si>
  <si>
    <t>2510061</t>
  </si>
  <si>
    <t>Plats bébé /assiettes bébé</t>
  </si>
  <si>
    <t>Lait en poudre bébé</t>
  </si>
  <si>
    <t>Céréales/blédine bébé</t>
  </si>
  <si>
    <t>6010000</t>
  </si>
  <si>
    <t>Hygiène bébé</t>
  </si>
  <si>
    <t>2510031</t>
  </si>
  <si>
    <t>Petits pots bébé</t>
  </si>
  <si>
    <t>Café (grains/moulu/nescafé) / thé</t>
  </si>
  <si>
    <t>1410001</t>
  </si>
  <si>
    <t>Conserves poissons/crustacés</t>
  </si>
  <si>
    <t>Potage/soupe en briques</t>
  </si>
  <si>
    <t>Riz long,rond/légumes secs</t>
  </si>
  <si>
    <t>Poids Total Produit Européen ou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</si>
</sst>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&quot; Kg&quot;"/>
    <numFmt numFmtId="165" formatCode="[$-40C]d\ mmmm\ yyyy;@"/>
    <numFmt numFmtId="166" formatCode="dddd&quot;, &quot;dd\ mmmm\ yyyy"/>
  </numFmts>
  <fonts count="40" x14ac:knownFonts="1"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</font>
    <font>
      <b/>
      <sz val="11"/>
      <color indexed="8"/>
      <name val="Calibri"/>
    </font>
    <font>
      <sz val="24"/>
      <color indexed="8"/>
      <name val="Calibri"/>
    </font>
    <font>
      <sz val="14"/>
      <color indexed="8"/>
      <name val="Calibri"/>
    </font>
    <font>
      <b/>
      <sz val="12"/>
      <color indexed="11"/>
      <name val="Calibri"/>
    </font>
    <font>
      <b/>
      <sz val="14"/>
      <color indexed="8"/>
      <name val="Calibri"/>
    </font>
    <font>
      <b/>
      <sz val="14"/>
      <color indexed="39"/>
      <name val="Calibri"/>
    </font>
    <font>
      <sz val="12"/>
      <color indexed="8"/>
      <name val="Calibri"/>
    </font>
    <font>
      <u/>
      <sz val="11"/>
      <color indexed="39"/>
      <name val="Calibri"/>
    </font>
    <font>
      <b/>
      <sz val="12"/>
      <color indexed="8"/>
      <name val="Calibri"/>
    </font>
    <font>
      <sz val="16"/>
      <color indexed="8"/>
      <name val="Calibri"/>
    </font>
    <font>
      <b/>
      <sz val="16"/>
      <color indexed="39"/>
      <name val="Calibri"/>
    </font>
    <font>
      <b/>
      <sz val="26"/>
      <color indexed="8"/>
      <name val="Calibri"/>
    </font>
    <font>
      <b/>
      <u/>
      <sz val="14"/>
      <color indexed="11"/>
      <name val="Calibri"/>
    </font>
    <font>
      <sz val="14"/>
      <color indexed="39"/>
      <name val="Calibri"/>
    </font>
    <font>
      <b/>
      <i/>
      <sz val="14"/>
      <color indexed="8"/>
      <name val="Calibri"/>
    </font>
    <font>
      <b/>
      <u/>
      <sz val="14"/>
      <color indexed="8"/>
      <name val="Calibri"/>
    </font>
    <font>
      <b/>
      <sz val="18"/>
      <color indexed="8"/>
      <name val="Calibri"/>
    </font>
    <font>
      <sz val="18"/>
      <color indexed="8"/>
      <name val="Calibri"/>
    </font>
    <font>
      <b/>
      <sz val="14"/>
      <color indexed="11"/>
      <name val="Calibri"/>
    </font>
    <font>
      <sz val="16"/>
      <color indexed="39"/>
      <name val="Calibri"/>
    </font>
    <font>
      <b/>
      <sz val="22"/>
      <color indexed="8"/>
      <name val="Calibri"/>
    </font>
    <font>
      <sz val="14"/>
      <color indexed="9"/>
      <name val="Calibri"/>
    </font>
    <font>
      <sz val="12"/>
      <color indexed="9"/>
      <name val="Calibri"/>
    </font>
    <font>
      <sz val="11"/>
      <color indexed="9"/>
      <name val="Calibri"/>
    </font>
    <font>
      <b/>
      <sz val="20"/>
      <color indexed="9"/>
      <name val="Calibri"/>
    </font>
    <font>
      <b/>
      <u/>
      <sz val="20"/>
      <color indexed="9"/>
      <name val="Calibri"/>
    </font>
    <font>
      <sz val="28"/>
      <color indexed="8"/>
      <name val="Calibri"/>
    </font>
    <font>
      <b/>
      <u/>
      <sz val="12"/>
      <color indexed="8"/>
      <name val="Calibri"/>
    </font>
    <font>
      <u/>
      <sz val="14"/>
      <color indexed="39"/>
      <name val="Calibri"/>
    </font>
    <font>
      <b/>
      <u/>
      <sz val="14"/>
      <color indexed="39"/>
      <name val="Calibri"/>
    </font>
    <font>
      <b/>
      <u/>
      <sz val="18"/>
      <color indexed="8"/>
      <name val="Calibri"/>
    </font>
    <font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42"/>
      </patternFill>
    </fill>
    <fill>
      <patternFill patternType="solid">
        <fgColor indexed="11"/>
        <bgColor indexed="14"/>
      </patternFill>
    </fill>
    <fill>
      <patternFill patternType="solid">
        <fgColor indexed="21"/>
        <bgColor indexed="40"/>
      </patternFill>
    </fill>
    <fill>
      <patternFill patternType="solid">
        <fgColor indexed="45"/>
        <bgColor indexed="14"/>
      </patternFill>
    </fill>
    <fill>
      <patternFill patternType="solid">
        <fgColor indexed="44"/>
        <bgColor indexed="45"/>
      </patternFill>
    </fill>
    <fill>
      <patternFill patternType="solid">
        <fgColor indexed="34"/>
        <bgColor indexed="34"/>
      </patternFill>
    </fill>
    <fill>
      <patternFill patternType="solid">
        <fgColor indexed="11"/>
        <bgColor indexed="43"/>
      </patternFill>
    </fill>
    <fill>
      <patternFill patternType="solid">
        <fgColor indexed="48"/>
        <bgColor indexed="42"/>
      </patternFill>
    </fill>
    <fill>
      <patternFill patternType="solid">
        <fgColor indexed="44"/>
        <bgColor indexed="47"/>
      </patternFill>
    </fill>
    <fill>
      <patternFill patternType="solid">
        <fgColor indexed="40"/>
        <bgColor indexed="14"/>
      </patternFill>
    </fill>
    <fill>
      <patternFill patternType="solid">
        <fgColor indexed="46"/>
        <bgColor indexed="47"/>
      </patternFill>
    </fill>
    <fill>
      <patternFill patternType="solid">
        <fgColor indexed="49"/>
        <bgColor indexed="47"/>
      </patternFill>
    </fill>
    <fill>
      <patternFill patternType="solid">
        <fgColor indexed="10"/>
        <bgColor indexed="16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0" fillId="0" borderId="0" applyBorder="0" applyProtection="0"/>
    <xf numFmtId="0" fontId="1" fillId="0" borderId="0"/>
    <xf numFmtId="0" fontId="1" fillId="0" borderId="0"/>
    <xf numFmtId="0" fontId="34" fillId="0" borderId="0"/>
    <xf numFmtId="0" fontId="35" fillId="14" borderId="0" applyNumberFormat="0" applyBorder="0" applyAlignment="0" applyProtection="0"/>
  </cellStyleXfs>
  <cellXfs count="126">
    <xf numFmtId="0" fontId="2" fillId="0" borderId="0" xfId="0" applyFont="1"/>
    <xf numFmtId="0" fontId="2" fillId="0" borderId="0" xfId="0" applyFont="1" applyProtection="1"/>
    <xf numFmtId="0" fontId="4" fillId="0" borderId="0" xfId="0" applyFont="1" applyProtection="1"/>
    <xf numFmtId="0" fontId="9" fillId="0" borderId="0" xfId="0" applyFont="1" applyProtection="1"/>
    <xf numFmtId="0" fontId="31" fillId="0" borderId="0" xfId="1" applyFont="1" applyProtection="1"/>
    <xf numFmtId="0" fontId="9" fillId="2" borderId="3" xfId="0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horizontal="left" vertical="top" wrapText="1"/>
    </xf>
    <xf numFmtId="0" fontId="25" fillId="3" borderId="5" xfId="0" applyFont="1" applyFill="1" applyBorder="1" applyProtection="1"/>
    <xf numFmtId="0" fontId="26" fillId="3" borderId="6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5" fillId="0" borderId="0" xfId="0" applyFont="1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right"/>
    </xf>
    <xf numFmtId="0" fontId="16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 vertical="top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17" fillId="5" borderId="14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17" fillId="5" borderId="1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17" fillId="5" borderId="16" xfId="0" applyFont="1" applyFill="1" applyBorder="1" applyAlignment="1" applyProtection="1">
      <alignment horizontal="center" vertical="center" wrapText="1"/>
    </xf>
    <xf numFmtId="0" fontId="17" fillId="5" borderId="17" xfId="0" applyFont="1" applyFill="1" applyBorder="1" applyAlignment="1" applyProtection="1">
      <alignment horizontal="center" vertical="center" wrapText="1"/>
    </xf>
    <xf numFmtId="0" fontId="5" fillId="5" borderId="17" xfId="0" applyFont="1" applyFill="1" applyBorder="1" applyAlignment="1" applyProtection="1">
      <alignment horizontal="center" vertical="center" wrapText="1"/>
    </xf>
    <xf numFmtId="0" fontId="11" fillId="6" borderId="17" xfId="0" applyFont="1" applyFill="1" applyBorder="1" applyAlignment="1" applyProtection="1">
      <alignment horizontal="center" vertical="center" wrapText="1"/>
    </xf>
    <xf numFmtId="0" fontId="17" fillId="5" borderId="18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right"/>
    </xf>
    <xf numFmtId="164" fontId="8" fillId="0" borderId="0" xfId="0" applyNumberFormat="1" applyFont="1" applyProtection="1"/>
    <xf numFmtId="49" fontId="5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164" fontId="8" fillId="0" borderId="0" xfId="0" applyNumberFormat="1" applyFont="1" applyAlignment="1" applyProtection="1">
      <alignment vertical="center"/>
    </xf>
    <xf numFmtId="0" fontId="16" fillId="0" borderId="0" xfId="0" applyFont="1" applyAlignment="1" applyProtection="1">
      <alignment horizontal="right" vertical="top" wrapText="1"/>
    </xf>
    <xf numFmtId="0" fontId="22" fillId="0" borderId="0" xfId="0" applyFont="1" applyAlignment="1" applyProtection="1">
      <alignment wrapText="1"/>
    </xf>
    <xf numFmtId="0" fontId="3" fillId="0" borderId="10" xfId="0" applyFont="1" applyBorder="1" applyAlignment="1" applyProtection="1">
      <alignment horizontal="justify" wrapText="1"/>
    </xf>
    <xf numFmtId="0" fontId="3" fillId="0" borderId="10" xfId="0" applyFont="1" applyBorder="1" applyAlignment="1" applyProtection="1">
      <alignment horizontal="center" wrapText="1"/>
    </xf>
    <xf numFmtId="0" fontId="2" fillId="0" borderId="10" xfId="0" applyFont="1" applyBorder="1" applyProtection="1"/>
    <xf numFmtId="0" fontId="2" fillId="0" borderId="9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/>
    </xf>
    <xf numFmtId="0" fontId="2" fillId="0" borderId="10" xfId="0" applyFont="1" applyBorder="1" applyAlignment="1" applyProtection="1">
      <alignment wrapText="1"/>
    </xf>
    <xf numFmtId="0" fontId="0" fillId="0" borderId="0" xfId="0" applyAlignment="1" applyProtection="1">
      <alignment horizontal="left"/>
    </xf>
    <xf numFmtId="0" fontId="2" fillId="0" borderId="10" xfId="0" applyFont="1" applyBorder="1" applyAlignment="1" applyProtection="1">
      <alignment horizontal="justify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/>
    </xf>
    <xf numFmtId="0" fontId="0" fillId="0" borderId="10" xfId="0" applyBorder="1" applyProtection="1"/>
    <xf numFmtId="0" fontId="2" fillId="0" borderId="0" xfId="0" applyFont="1" applyAlignment="1" applyProtection="1">
      <alignment horizontal="center" vertical="center"/>
    </xf>
    <xf numFmtId="0" fontId="0" fillId="0" borderId="10" xfId="0" applyBorder="1" applyAlignment="1" applyProtection="1">
      <alignment wrapText="1"/>
    </xf>
    <xf numFmtId="0" fontId="36" fillId="0" borderId="10" xfId="0" applyFont="1" applyBorder="1" applyProtection="1"/>
    <xf numFmtId="0" fontId="36" fillId="0" borderId="0" xfId="0" applyFont="1" applyAlignment="1" applyProtection="1">
      <alignment horizontal="left"/>
    </xf>
    <xf numFmtId="49" fontId="37" fillId="0" borderId="7" xfId="0" applyNumberFormat="1" applyFont="1" applyBorder="1" applyAlignment="1" applyProtection="1">
      <alignment horizontal="center" vertical="center"/>
    </xf>
    <xf numFmtId="49" fontId="38" fillId="0" borderId="10" xfId="0" applyNumberFormat="1" applyFont="1" applyBorder="1" applyAlignment="1" applyProtection="1">
      <alignment horizontal="center" vertical="center"/>
    </xf>
    <xf numFmtId="164" fontId="37" fillId="0" borderId="10" xfId="0" applyNumberFormat="1" applyFont="1" applyBorder="1" applyAlignment="1" applyProtection="1">
      <alignment horizontal="center" vertical="center"/>
    </xf>
    <xf numFmtId="0" fontId="38" fillId="0" borderId="10" xfId="0" applyFont="1" applyBorder="1" applyAlignment="1" applyProtection="1">
      <alignment horizontal="center" vertical="center"/>
    </xf>
    <xf numFmtId="0" fontId="37" fillId="0" borderId="10" xfId="0" applyFont="1" applyBorder="1" applyAlignment="1" applyProtection="1">
      <alignment horizontal="center" vertical="center"/>
    </xf>
    <xf numFmtId="49" fontId="39" fillId="0" borderId="10" xfId="0" applyNumberFormat="1" applyFont="1" applyBorder="1" applyAlignment="1" applyProtection="1">
      <alignment horizontal="center" vertical="center"/>
    </xf>
    <xf numFmtId="1" fontId="38" fillId="4" borderId="10" xfId="0" applyNumberFormat="1" applyFont="1" applyFill="1" applyBorder="1" applyAlignment="1" applyProtection="1">
      <alignment horizontal="center" vertical="center"/>
      <protection locked="0"/>
    </xf>
    <xf numFmtId="164" fontId="37" fillId="0" borderId="2" xfId="0" applyNumberFormat="1" applyFont="1" applyBorder="1" applyAlignment="1" applyProtection="1">
      <alignment vertical="center"/>
    </xf>
    <xf numFmtId="0" fontId="37" fillId="0" borderId="0" xfId="0" applyFont="1" applyProtection="1"/>
    <xf numFmtId="0" fontId="37" fillId="0" borderId="1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vertical="top"/>
    </xf>
    <xf numFmtId="0" fontId="8" fillId="0" borderId="0" xfId="0" applyFont="1" applyAlignment="1" applyProtection="1">
      <alignment horizontal="right" vertical="top"/>
    </xf>
    <xf numFmtId="164" fontId="8" fillId="0" borderId="0" xfId="0" applyNumberFormat="1" applyFont="1" applyAlignment="1" applyProtection="1">
      <alignment vertical="top"/>
    </xf>
    <xf numFmtId="0" fontId="23" fillId="9" borderId="25" xfId="0" applyFont="1" applyFill="1" applyBorder="1" applyAlignment="1" applyProtection="1">
      <alignment horizontal="left" vertical="center" wrapText="1"/>
    </xf>
    <xf numFmtId="0" fontId="23" fillId="9" borderId="26" xfId="0" applyFont="1" applyFill="1" applyBorder="1" applyAlignment="1" applyProtection="1">
      <alignment horizontal="left" vertical="center" wrapText="1"/>
    </xf>
    <xf numFmtId="0" fontId="23" fillId="9" borderId="27" xfId="0" applyFont="1" applyFill="1" applyBorder="1" applyAlignment="1" applyProtection="1">
      <alignment horizontal="left" vertical="center" wrapText="1"/>
    </xf>
    <xf numFmtId="0" fontId="14" fillId="0" borderId="23" xfId="0" applyFont="1" applyBorder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15" fillId="0" borderId="17" xfId="0" applyFont="1" applyBorder="1" applyAlignment="1" applyProtection="1">
      <alignment horizontal="left" vertical="top" wrapText="1"/>
    </xf>
    <xf numFmtId="0" fontId="15" fillId="0" borderId="18" xfId="0" applyFont="1" applyBorder="1" applyAlignment="1" applyProtection="1">
      <alignment horizontal="left" vertical="top" wrapText="1"/>
    </xf>
    <xf numFmtId="0" fontId="20" fillId="6" borderId="16" xfId="0" applyFont="1" applyFill="1" applyBorder="1" applyAlignment="1" applyProtection="1">
      <alignment horizontal="center" vertical="center" wrapText="1"/>
    </xf>
    <xf numFmtId="0" fontId="20" fillId="6" borderId="17" xfId="0" applyFont="1" applyFill="1" applyBorder="1" applyAlignment="1" applyProtection="1">
      <alignment horizontal="center" vertical="center" wrapText="1"/>
    </xf>
    <xf numFmtId="0" fontId="20" fillId="6" borderId="18" xfId="0" applyFont="1" applyFill="1" applyBorder="1" applyAlignment="1" applyProtection="1">
      <alignment horizontal="center" vertical="center" wrapText="1"/>
    </xf>
    <xf numFmtId="0" fontId="19" fillId="13" borderId="16" xfId="0" applyFont="1" applyFill="1" applyBorder="1" applyAlignment="1" applyProtection="1">
      <alignment horizontal="left" vertical="center" wrapText="1"/>
    </xf>
    <xf numFmtId="0" fontId="19" fillId="13" borderId="17" xfId="0" applyFont="1" applyFill="1" applyBorder="1" applyAlignment="1" applyProtection="1">
      <alignment horizontal="left" vertical="center" wrapText="1"/>
    </xf>
    <xf numFmtId="0" fontId="19" fillId="13" borderId="18" xfId="0" applyFont="1" applyFill="1" applyBorder="1" applyAlignment="1" applyProtection="1">
      <alignment horizontal="left" vertical="center" wrapText="1"/>
    </xf>
    <xf numFmtId="0" fontId="19" fillId="12" borderId="29" xfId="0" applyFont="1" applyFill="1" applyBorder="1" applyAlignment="1" applyProtection="1">
      <alignment horizontal="left" vertical="center" wrapText="1"/>
    </xf>
    <xf numFmtId="0" fontId="19" fillId="12" borderId="30" xfId="0" applyFont="1" applyFill="1" applyBorder="1" applyAlignment="1" applyProtection="1">
      <alignment horizontal="left" vertical="center" wrapText="1"/>
    </xf>
    <xf numFmtId="0" fontId="19" fillId="12" borderId="31" xfId="0" applyFont="1" applyFill="1" applyBorder="1" applyAlignment="1" applyProtection="1">
      <alignment horizontal="left" vertical="center" wrapText="1"/>
    </xf>
    <xf numFmtId="0" fontId="19" fillId="10" borderId="16" xfId="0" applyFont="1" applyFill="1" applyBorder="1" applyAlignment="1" applyProtection="1">
      <alignment horizontal="left" vertical="center" wrapText="1"/>
    </xf>
    <xf numFmtId="0" fontId="19" fillId="10" borderId="17" xfId="0" applyFont="1" applyFill="1" applyBorder="1" applyAlignment="1" applyProtection="1">
      <alignment horizontal="left" vertical="center" wrapText="1"/>
    </xf>
    <xf numFmtId="0" fontId="19" fillId="10" borderId="18" xfId="0" applyFont="1" applyFill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top" wrapText="1"/>
    </xf>
    <xf numFmtId="49" fontId="29" fillId="11" borderId="25" xfId="0" applyNumberFormat="1" applyFont="1" applyFill="1" applyBorder="1" applyAlignment="1" applyProtection="1">
      <alignment horizontal="center" vertical="center" wrapText="1"/>
    </xf>
    <xf numFmtId="49" fontId="29" fillId="11" borderId="26" xfId="0" applyNumberFormat="1" applyFont="1" applyFill="1" applyBorder="1" applyAlignment="1" applyProtection="1">
      <alignment horizontal="center" vertical="center" wrapText="1"/>
    </xf>
    <xf numFmtId="49" fontId="29" fillId="11" borderId="27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 vertical="center" wrapText="1"/>
    </xf>
    <xf numFmtId="0" fontId="27" fillId="8" borderId="25" xfId="0" applyFont="1" applyFill="1" applyBorder="1" applyAlignment="1" applyProtection="1">
      <alignment horizontal="center" vertical="center" wrapText="1"/>
    </xf>
    <xf numFmtId="0" fontId="27" fillId="8" borderId="26" xfId="0" applyFont="1" applyFill="1" applyBorder="1" applyAlignment="1" applyProtection="1">
      <alignment horizontal="center" vertical="center" wrapText="1"/>
    </xf>
    <xf numFmtId="0" fontId="27" fillId="8" borderId="27" xfId="0" applyFont="1" applyFill="1" applyBorder="1" applyAlignment="1" applyProtection="1">
      <alignment horizontal="center" vertical="center" wrapText="1"/>
    </xf>
    <xf numFmtId="0" fontId="13" fillId="7" borderId="0" xfId="0" applyFont="1" applyFill="1" applyAlignment="1" applyProtection="1">
      <alignment horizontal="right"/>
    </xf>
    <xf numFmtId="0" fontId="12" fillId="4" borderId="10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</xf>
    <xf numFmtId="1" fontId="12" fillId="0" borderId="10" xfId="0" applyNumberFormat="1" applyFont="1" applyBorder="1" applyAlignment="1" applyProtection="1">
      <alignment horizontal="left"/>
    </xf>
    <xf numFmtId="0" fontId="12" fillId="0" borderId="10" xfId="0" applyFont="1" applyBorder="1" applyAlignment="1" applyProtection="1">
      <alignment horizontal="left"/>
    </xf>
    <xf numFmtId="0" fontId="13" fillId="7" borderId="24" xfId="0" applyFont="1" applyFill="1" applyBorder="1" applyAlignment="1" applyProtection="1">
      <alignment horizontal="right"/>
    </xf>
    <xf numFmtId="166" fontId="12" fillId="4" borderId="10" xfId="0" applyNumberFormat="1" applyFont="1" applyFill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5" fillId="4" borderId="21" xfId="0" applyFont="1" applyFill="1" applyBorder="1" applyAlignment="1" applyProtection="1">
      <alignment horizontal="left" vertical="top" wrapText="1"/>
    </xf>
    <xf numFmtId="0" fontId="5" fillId="4" borderId="22" xfId="0" applyFont="1" applyFill="1" applyBorder="1" applyAlignment="1" applyProtection="1">
      <alignment horizontal="left" vertical="top" wrapText="1"/>
    </xf>
    <xf numFmtId="0" fontId="5" fillId="4" borderId="20" xfId="0" applyFont="1" applyFill="1" applyBorder="1" applyAlignment="1" applyProtection="1">
      <alignment horizontal="left"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5" fillId="4" borderId="10" xfId="0" applyFont="1" applyFill="1" applyBorder="1" applyAlignment="1" applyProtection="1">
      <alignment horizontal="left" vertical="top" wrapText="1"/>
    </xf>
    <xf numFmtId="0" fontId="5" fillId="4" borderId="2" xfId="0" applyFont="1" applyFill="1" applyBorder="1" applyAlignment="1" applyProtection="1">
      <alignment horizontal="left" vertical="top" wrapText="1"/>
    </xf>
    <xf numFmtId="0" fontId="5" fillId="4" borderId="11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 applyProtection="1">
      <alignment horizontal="left" vertical="top" wrapText="1"/>
    </xf>
    <xf numFmtId="0" fontId="5" fillId="4" borderId="12" xfId="0" applyFont="1" applyFill="1" applyBorder="1" applyAlignment="1" applyProtection="1">
      <alignment horizontal="left" vertical="top" wrapText="1"/>
    </xf>
    <xf numFmtId="0" fontId="5" fillId="2" borderId="28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/>
    </xf>
    <xf numFmtId="0" fontId="24" fillId="3" borderId="19" xfId="0" applyFont="1" applyFill="1" applyBorder="1" applyAlignment="1" applyProtection="1">
      <alignment horizontal="left" vertical="top"/>
    </xf>
    <xf numFmtId="0" fontId="24" fillId="3" borderId="5" xfId="0" applyFont="1" applyFill="1" applyBorder="1" applyAlignment="1" applyProtection="1">
      <alignment horizontal="left" vertical="top"/>
    </xf>
    <xf numFmtId="0" fontId="9" fillId="0" borderId="0" xfId="0" applyFont="1" applyAlignment="1" applyProtection="1">
      <alignment horizontal="right" vertical="center"/>
    </xf>
    <xf numFmtId="0" fontId="9" fillId="0" borderId="24" xfId="0" applyFont="1" applyBorder="1" applyAlignment="1" applyProtection="1">
      <alignment horizontal="right" vertical="center"/>
    </xf>
    <xf numFmtId="0" fontId="12" fillId="0" borderId="1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right" vertical="center" wrapText="1"/>
    </xf>
    <xf numFmtId="0" fontId="2" fillId="0" borderId="24" xfId="0" applyFont="1" applyBorder="1" applyAlignment="1" applyProtection="1">
      <alignment horizontal="right" vertical="center" wrapText="1"/>
    </xf>
    <xf numFmtId="165" fontId="11" fillId="7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5" fillId="7" borderId="19" xfId="0" applyFont="1" applyFill="1" applyBorder="1" applyAlignment="1" applyProtection="1">
      <alignment horizontal="center"/>
    </xf>
    <xf numFmtId="0" fontId="5" fillId="7" borderId="5" xfId="0" applyFont="1" applyFill="1" applyBorder="1" applyAlignment="1" applyProtection="1">
      <alignment horizontal="center"/>
    </xf>
  </cellXfs>
  <cellStyles count="6">
    <cellStyle name="Excel Built-in Normal" xfId="3"/>
    <cellStyle name="Excel Built-in Normal 2" xfId="4"/>
    <cellStyle name="Explanatory Text" xfId="2"/>
    <cellStyle name="Lien hypertexte" xfId="1" builtinId="8"/>
    <cellStyle name="Normal" xfId="0" builtinId="0"/>
    <cellStyle name="Sans nom1" xfId="5"/>
  </cellStyles>
  <dxfs count="32"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  <dxf>
      <fill>
        <patternFill patternType="solid">
          <fgColor indexed="9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FF00"/>
      <rgbColor rgb="00FF0000"/>
      <rgbColor rgb="00007F00"/>
      <rgbColor rgb="007F7F00"/>
      <rgbColor rgb="00C0C0C0"/>
      <rgbColor rgb="00E6E6E6"/>
      <rgbColor rgb="00B3B3B3"/>
      <rgbColor rgb="00999999"/>
      <rgbColor rgb="00666666"/>
      <rgbColor rgb="004D4D4D"/>
      <rgbColor rgb="00333333"/>
      <rgbColor rgb="00FFCC99"/>
      <rgbColor rgb="00CCCCCC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9D9D9"/>
      <rgbColor rgb="00FFC000"/>
      <rgbColor rgb="00FF9900"/>
      <rgbColor rgb="00FF0066"/>
      <rgbColor rgb="0092D050"/>
      <rgbColor rgb="00A6A6A6"/>
      <rgbColor rgb="00FF6699"/>
      <rgbColor rgb="00FF3399"/>
      <rgbColor rgb="00C5D9F1"/>
      <rgbColor rgb="00FFFF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3</xdr:col>
      <xdr:colOff>742950</xdr:colOff>
      <xdr:row>5</xdr:row>
      <xdr:rowOff>95250</xdr:rowOff>
    </xdr:to>
    <xdr:pic>
      <xdr:nvPicPr>
        <xdr:cNvPr id="1025" name="Image 5"/>
        <xdr:cNvPicPr>
          <a:picLocks noRo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76200"/>
          <a:ext cx="55149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0</xdr:col>
      <xdr:colOff>0</xdr:colOff>
      <xdr:row>24</xdr:row>
      <xdr:rowOff>28575</xdr:rowOff>
    </xdr:from>
    <xdr:to>
      <xdr:col>6</xdr:col>
      <xdr:colOff>420209</xdr:colOff>
      <xdr:row>24</xdr:row>
      <xdr:rowOff>2857895</xdr:rowOff>
    </xdr:to>
    <xdr:pic>
      <xdr:nvPicPr>
        <xdr:cNvPr id="7" name="Image 6" descr="2EME SEMESTRE 2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24600"/>
          <a:ext cx="7944959" cy="2829320"/>
        </a:xfrm>
        <a:prstGeom prst="rect">
          <a:avLst/>
        </a:prstGeom>
      </xdr:spPr>
    </xdr:pic>
    <xdr:clientData/>
  </xdr:twoCellAnchor>
  <xdr:oneCellAnchor>
    <xdr:from>
      <xdr:col>1</xdr:col>
      <xdr:colOff>3127924</xdr:colOff>
      <xdr:row>69</xdr:row>
      <xdr:rowOff>0</xdr:rowOff>
    </xdr:from>
    <xdr:ext cx="184730" cy="468013"/>
    <xdr:sp macro="" textlink="">
      <xdr:nvSpPr>
        <xdr:cNvPr id="9" name="Rectangle 8"/>
        <xdr:cNvSpPr/>
      </xdr:nvSpPr>
      <xdr:spPr>
        <a:xfrm>
          <a:off x="3985174" y="15992475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3146974</xdr:colOff>
      <xdr:row>69</xdr:row>
      <xdr:rowOff>0</xdr:rowOff>
    </xdr:from>
    <xdr:ext cx="184730" cy="468013"/>
    <xdr:sp macro="" textlink="">
      <xdr:nvSpPr>
        <xdr:cNvPr id="12" name="Rectangle 11"/>
        <xdr:cNvSpPr/>
      </xdr:nvSpPr>
      <xdr:spPr>
        <a:xfrm>
          <a:off x="4004224" y="164782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3118399</xdr:colOff>
      <xdr:row>69</xdr:row>
      <xdr:rowOff>0</xdr:rowOff>
    </xdr:from>
    <xdr:ext cx="184730" cy="468013"/>
    <xdr:sp macro="" textlink="">
      <xdr:nvSpPr>
        <xdr:cNvPr id="15" name="Rectangle 14"/>
        <xdr:cNvSpPr/>
      </xdr:nvSpPr>
      <xdr:spPr>
        <a:xfrm>
          <a:off x="3975649" y="174688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69</xdr:row>
      <xdr:rowOff>0</xdr:rowOff>
    </xdr:from>
    <xdr:ext cx="184730" cy="468013"/>
    <xdr:sp macro="" textlink="">
      <xdr:nvSpPr>
        <xdr:cNvPr id="22" name="Rectangle 21"/>
        <xdr:cNvSpPr/>
      </xdr:nvSpPr>
      <xdr:spPr>
        <a:xfrm>
          <a:off x="3985174" y="164782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3127925</xdr:colOff>
      <xdr:row>69</xdr:row>
      <xdr:rowOff>0</xdr:rowOff>
    </xdr:from>
    <xdr:ext cx="184730" cy="468013"/>
    <xdr:sp macro="" textlink="">
      <xdr:nvSpPr>
        <xdr:cNvPr id="23" name="Rectangle 22"/>
        <xdr:cNvSpPr/>
      </xdr:nvSpPr>
      <xdr:spPr>
        <a:xfrm>
          <a:off x="3985175" y="164782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69</xdr:row>
      <xdr:rowOff>0</xdr:rowOff>
    </xdr:from>
    <xdr:ext cx="184730" cy="468013"/>
    <xdr:sp macro="" textlink="">
      <xdr:nvSpPr>
        <xdr:cNvPr id="24" name="Rectangle 23"/>
        <xdr:cNvSpPr/>
      </xdr:nvSpPr>
      <xdr:spPr>
        <a:xfrm>
          <a:off x="3985174" y="164782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3146974</xdr:colOff>
      <xdr:row>69</xdr:row>
      <xdr:rowOff>0</xdr:rowOff>
    </xdr:from>
    <xdr:ext cx="184730" cy="468013"/>
    <xdr:sp macro="" textlink="">
      <xdr:nvSpPr>
        <xdr:cNvPr id="25" name="Rectangle 24"/>
        <xdr:cNvSpPr/>
      </xdr:nvSpPr>
      <xdr:spPr>
        <a:xfrm>
          <a:off x="4004224" y="164782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69</xdr:row>
      <xdr:rowOff>0</xdr:rowOff>
    </xdr:from>
    <xdr:ext cx="184730" cy="468013"/>
    <xdr:sp macro="" textlink="">
      <xdr:nvSpPr>
        <xdr:cNvPr id="11" name="Rectangle 10"/>
        <xdr:cNvSpPr/>
      </xdr:nvSpPr>
      <xdr:spPr>
        <a:xfrm>
          <a:off x="3985174" y="16544925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69</xdr:row>
      <xdr:rowOff>0</xdr:rowOff>
    </xdr:from>
    <xdr:ext cx="184730" cy="468013"/>
    <xdr:sp macro="" textlink="">
      <xdr:nvSpPr>
        <xdr:cNvPr id="13" name="Rectangle 12"/>
        <xdr:cNvSpPr/>
      </xdr:nvSpPr>
      <xdr:spPr>
        <a:xfrm>
          <a:off x="3985174" y="175831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69</xdr:row>
      <xdr:rowOff>0</xdr:rowOff>
    </xdr:from>
    <xdr:ext cx="184730" cy="468013"/>
    <xdr:sp macro="" textlink="">
      <xdr:nvSpPr>
        <xdr:cNvPr id="14" name="Rectangle 13"/>
        <xdr:cNvSpPr/>
      </xdr:nvSpPr>
      <xdr:spPr>
        <a:xfrm>
          <a:off x="3985174" y="175831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69</xdr:row>
      <xdr:rowOff>0</xdr:rowOff>
    </xdr:from>
    <xdr:ext cx="184730" cy="468013"/>
    <xdr:sp macro="" textlink="">
      <xdr:nvSpPr>
        <xdr:cNvPr id="16" name="Rectangle 15"/>
        <xdr:cNvSpPr/>
      </xdr:nvSpPr>
      <xdr:spPr>
        <a:xfrm>
          <a:off x="3985174" y="175831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69</xdr:row>
      <xdr:rowOff>0</xdr:rowOff>
    </xdr:from>
    <xdr:ext cx="184730" cy="468013"/>
    <xdr:sp macro="" textlink="">
      <xdr:nvSpPr>
        <xdr:cNvPr id="17" name="Rectangle 16"/>
        <xdr:cNvSpPr/>
      </xdr:nvSpPr>
      <xdr:spPr>
        <a:xfrm>
          <a:off x="3985174" y="175831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69</xdr:row>
      <xdr:rowOff>0</xdr:rowOff>
    </xdr:from>
    <xdr:ext cx="184730" cy="468013"/>
    <xdr:sp macro="" textlink="">
      <xdr:nvSpPr>
        <xdr:cNvPr id="18" name="Rectangle 17"/>
        <xdr:cNvSpPr/>
      </xdr:nvSpPr>
      <xdr:spPr>
        <a:xfrm>
          <a:off x="3985174" y="251269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69</xdr:row>
      <xdr:rowOff>0</xdr:rowOff>
    </xdr:from>
    <xdr:ext cx="184730" cy="468013"/>
    <xdr:sp macro="" textlink="">
      <xdr:nvSpPr>
        <xdr:cNvPr id="19" name="Rectangle 18"/>
        <xdr:cNvSpPr/>
      </xdr:nvSpPr>
      <xdr:spPr>
        <a:xfrm>
          <a:off x="3985174" y="251269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69</xdr:row>
      <xdr:rowOff>0</xdr:rowOff>
    </xdr:from>
    <xdr:ext cx="184730" cy="468013"/>
    <xdr:sp macro="" textlink="">
      <xdr:nvSpPr>
        <xdr:cNvPr id="20" name="Rectangle 19"/>
        <xdr:cNvSpPr/>
      </xdr:nvSpPr>
      <xdr:spPr>
        <a:xfrm>
          <a:off x="3985174" y="251269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3127924</xdr:colOff>
      <xdr:row>69</xdr:row>
      <xdr:rowOff>0</xdr:rowOff>
    </xdr:from>
    <xdr:ext cx="184730" cy="468013"/>
    <xdr:sp macro="" textlink="">
      <xdr:nvSpPr>
        <xdr:cNvPr id="21" name="Rectangle 20"/>
        <xdr:cNvSpPr/>
      </xdr:nvSpPr>
      <xdr:spPr>
        <a:xfrm>
          <a:off x="3985174" y="25126950"/>
          <a:ext cx="184730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fr-FR" sz="2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andes@banquealimentaire13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306"/>
  <sheetViews>
    <sheetView tabSelected="1" view="pageBreakPreview" zoomScaleSheetLayoutView="100" workbookViewId="0">
      <selection activeCell="D17" sqref="D17:I17"/>
    </sheetView>
  </sheetViews>
  <sheetFormatPr baseColWidth="10" defaultRowHeight="15" x14ac:dyDescent="0.25"/>
  <cols>
    <col min="1" max="1" width="12.85546875" style="1" bestFit="1" customWidth="1"/>
    <col min="2" max="2" width="48.7109375" style="1" bestFit="1" customWidth="1"/>
    <col min="3" max="3" width="10.5703125" style="1" bestFit="1" customWidth="1"/>
    <col min="4" max="4" width="12.7109375" style="1" bestFit="1" customWidth="1"/>
    <col min="5" max="5" width="13.5703125" style="1" bestFit="1" customWidth="1"/>
    <col min="6" max="6" width="14.42578125" style="1" bestFit="1" customWidth="1"/>
    <col min="7" max="7" width="8.7109375" style="1" bestFit="1" customWidth="1"/>
    <col min="8" max="8" width="15.42578125" style="1" bestFit="1" customWidth="1"/>
    <col min="9" max="9" width="18.28515625" style="1" bestFit="1" customWidth="1"/>
    <col min="10" max="11" width="3.42578125" style="1" bestFit="1" customWidth="1"/>
    <col min="12" max="13" width="6.42578125" style="1" bestFit="1" customWidth="1"/>
    <col min="14" max="16" width="4" style="1" bestFit="1" customWidth="1"/>
    <col min="17" max="36" width="12.28515625" style="1" bestFit="1" customWidth="1"/>
    <col min="37" max="37" width="13.5703125" style="1" bestFit="1" customWidth="1"/>
    <col min="38" max="256" width="11.42578125" style="1" bestFit="1" customWidth="1"/>
    <col min="257" max="16384" width="11.42578125" style="1"/>
  </cols>
  <sheetData>
    <row r="2" spans="1:9" ht="21" customHeight="1" x14ac:dyDescent="0.5">
      <c r="B2" s="2"/>
      <c r="C2" s="2"/>
      <c r="F2" s="119" t="s">
        <v>0</v>
      </c>
      <c r="G2" s="120"/>
      <c r="H2" s="121">
        <v>44532</v>
      </c>
      <c r="I2" s="121"/>
    </row>
    <row r="3" spans="1:9" ht="21" customHeight="1" x14ac:dyDescent="0.25">
      <c r="F3" s="119" t="s">
        <v>1</v>
      </c>
      <c r="G3" s="120"/>
      <c r="H3" s="121">
        <v>44518</v>
      </c>
      <c r="I3" s="121"/>
    </row>
    <row r="4" spans="1:9" ht="18.75" x14ac:dyDescent="0.3">
      <c r="F4" s="122"/>
      <c r="G4" s="123"/>
      <c r="H4" s="124" t="s">
        <v>2</v>
      </c>
      <c r="I4" s="125"/>
    </row>
    <row r="5" spans="1:9" ht="15.75" x14ac:dyDescent="0.25">
      <c r="G5" s="102"/>
      <c r="H5" s="102"/>
      <c r="I5" s="102"/>
    </row>
    <row r="7" spans="1:9" ht="15" customHeight="1" x14ac:dyDescent="0.25">
      <c r="A7" s="103" t="s">
        <v>3</v>
      </c>
      <c r="B7" s="104"/>
      <c r="C7" s="104"/>
      <c r="D7" s="104"/>
      <c r="E7" s="104"/>
      <c r="F7" s="104"/>
      <c r="G7" s="104"/>
      <c r="H7" s="104"/>
      <c r="I7" s="105"/>
    </row>
    <row r="8" spans="1:9" ht="15" customHeight="1" x14ac:dyDescent="0.25">
      <c r="A8" s="106"/>
      <c r="B8" s="107"/>
      <c r="C8" s="107"/>
      <c r="D8" s="107"/>
      <c r="E8" s="107"/>
      <c r="F8" s="107"/>
      <c r="G8" s="107"/>
      <c r="H8" s="107"/>
      <c r="I8" s="108"/>
    </row>
    <row r="9" spans="1:9" ht="15" customHeight="1" x14ac:dyDescent="0.25">
      <c r="A9" s="106"/>
      <c r="B9" s="107"/>
      <c r="C9" s="107"/>
      <c r="D9" s="107"/>
      <c r="E9" s="107"/>
      <c r="F9" s="107"/>
      <c r="G9" s="107"/>
      <c r="H9" s="107"/>
      <c r="I9" s="108"/>
    </row>
    <row r="10" spans="1:9" ht="15.75" customHeight="1" x14ac:dyDescent="0.25">
      <c r="A10" s="109"/>
      <c r="B10" s="110"/>
      <c r="C10" s="110"/>
      <c r="D10" s="110"/>
      <c r="E10" s="110"/>
      <c r="F10" s="110"/>
      <c r="G10" s="110"/>
      <c r="H10" s="110"/>
      <c r="I10" s="111"/>
    </row>
    <row r="11" spans="1:9" ht="15.75" x14ac:dyDescent="0.25">
      <c r="A11" s="3" t="s">
        <v>4</v>
      </c>
      <c r="B11" s="3"/>
      <c r="C11" s="3" t="s">
        <v>5</v>
      </c>
      <c r="D11" s="3"/>
      <c r="E11" s="3" t="s">
        <v>6</v>
      </c>
      <c r="F11" s="3"/>
      <c r="G11" s="3"/>
      <c r="H11" s="3"/>
    </row>
    <row r="12" spans="1:9" ht="18.75" x14ac:dyDescent="0.3">
      <c r="A12" s="3" t="s">
        <v>7</v>
      </c>
      <c r="B12" s="4" t="s">
        <v>8</v>
      </c>
      <c r="C12" s="3"/>
      <c r="D12" s="3"/>
      <c r="E12" s="3"/>
      <c r="F12" s="3"/>
      <c r="G12" s="3"/>
      <c r="H12" s="3"/>
    </row>
    <row r="13" spans="1:9" ht="40.5" customHeight="1" x14ac:dyDescent="0.25">
      <c r="A13" s="112" t="s">
        <v>9</v>
      </c>
      <c r="B13" s="113"/>
      <c r="C13" s="113"/>
      <c r="D13" s="113"/>
      <c r="E13" s="113"/>
      <c r="F13" s="113"/>
      <c r="G13" s="5" t="s">
        <v>10</v>
      </c>
      <c r="H13" s="6" t="s">
        <v>11</v>
      </c>
    </row>
    <row r="14" spans="1:9" ht="18.75" customHeight="1" x14ac:dyDescent="0.25">
      <c r="A14" s="114" t="s">
        <v>12</v>
      </c>
      <c r="B14" s="115"/>
      <c r="C14" s="115"/>
      <c r="D14" s="115"/>
      <c r="E14" s="115"/>
      <c r="F14" s="115"/>
      <c r="G14" s="7"/>
      <c r="H14" s="8"/>
    </row>
    <row r="15" spans="1:9" ht="8.25" customHeight="1" x14ac:dyDescent="0.25">
      <c r="A15" s="3"/>
      <c r="B15" s="3"/>
      <c r="C15" s="3"/>
      <c r="D15" s="3"/>
      <c r="E15" s="3"/>
      <c r="F15" s="3"/>
      <c r="G15" s="3"/>
      <c r="H15" s="9"/>
    </row>
    <row r="16" spans="1:9" ht="21" x14ac:dyDescent="0.25">
      <c r="A16" s="116" t="s">
        <v>13</v>
      </c>
      <c r="B16" s="116"/>
      <c r="C16" s="117"/>
      <c r="D16" s="118" t="str">
        <f>IF(D17="","",VLOOKUP(D17,A:F,2,0))</f>
        <v/>
      </c>
      <c r="E16" s="118"/>
      <c r="F16" s="118"/>
      <c r="G16" s="118"/>
      <c r="H16" s="118"/>
      <c r="I16" s="118"/>
    </row>
    <row r="17" spans="1:10" ht="21" x14ac:dyDescent="0.35">
      <c r="A17" s="10"/>
      <c r="B17" s="95" t="s">
        <v>14</v>
      </c>
      <c r="C17" s="95"/>
      <c r="D17" s="96"/>
      <c r="E17" s="96"/>
      <c r="F17" s="96"/>
      <c r="G17" s="96"/>
      <c r="H17" s="96"/>
      <c r="I17" s="96"/>
    </row>
    <row r="18" spans="1:10" ht="21" x14ac:dyDescent="0.35">
      <c r="A18" s="97" t="s">
        <v>15</v>
      </c>
      <c r="B18" s="97"/>
      <c r="C18" s="97"/>
      <c r="D18" s="98" t="str">
        <f>IF(D17="","",VLOOKUP(D17,A:G,3,0))</f>
        <v/>
      </c>
      <c r="E18" s="98"/>
      <c r="F18" s="98"/>
      <c r="G18" s="98"/>
      <c r="H18" s="98"/>
      <c r="I18" s="98"/>
    </row>
    <row r="19" spans="1:10" ht="21" x14ac:dyDescent="0.35">
      <c r="A19" s="97" t="s">
        <v>16</v>
      </c>
      <c r="B19" s="97"/>
      <c r="C19" s="97"/>
      <c r="D19" s="98" t="str">
        <f>IF(D17="","",VLOOKUP(D17,A:G,4,0))</f>
        <v/>
      </c>
      <c r="E19" s="98"/>
      <c r="F19" s="98"/>
      <c r="G19" s="98"/>
      <c r="H19" s="98"/>
      <c r="I19" s="98"/>
    </row>
    <row r="20" spans="1:10" ht="21" x14ac:dyDescent="0.35">
      <c r="A20" s="97" t="s">
        <v>17</v>
      </c>
      <c r="B20" s="97"/>
      <c r="C20" s="97"/>
      <c r="D20" s="99" t="str">
        <f>IF(D17="","",VLOOKUP(D17,A:G,7,0))</f>
        <v/>
      </c>
      <c r="E20" s="99"/>
      <c r="F20" s="99"/>
      <c r="G20" s="99"/>
      <c r="H20" s="99"/>
      <c r="I20" s="99"/>
    </row>
    <row r="21" spans="1:10" ht="21" x14ac:dyDescent="0.35">
      <c r="B21" s="95" t="s">
        <v>18</v>
      </c>
      <c r="C21" s="100"/>
      <c r="D21" s="101"/>
      <c r="E21" s="101"/>
      <c r="F21" s="101"/>
      <c r="G21" s="101"/>
      <c r="H21" s="101"/>
      <c r="I21" s="101"/>
    </row>
    <row r="22" spans="1:10" ht="33.75" customHeight="1" x14ac:dyDescent="0.5">
      <c r="A22" s="11"/>
      <c r="B22" s="11"/>
      <c r="C22" s="11"/>
      <c r="D22" s="11"/>
      <c r="E22" s="11"/>
      <c r="F22" s="11"/>
      <c r="G22" s="11"/>
      <c r="H22" s="12" t="str">
        <f>IF(D17="","",VLOOKUP(D17,A:F,6,0))</f>
        <v/>
      </c>
      <c r="I22" s="11"/>
    </row>
    <row r="23" spans="1:10" ht="33" customHeight="1" x14ac:dyDescent="0.25">
      <c r="A23" s="92" t="s">
        <v>19</v>
      </c>
      <c r="B23" s="93"/>
      <c r="C23" s="93"/>
      <c r="D23" s="93"/>
      <c r="E23" s="93"/>
      <c r="F23" s="93"/>
      <c r="G23" s="93"/>
      <c r="H23" s="93"/>
      <c r="I23" s="94"/>
    </row>
    <row r="24" spans="1:10" ht="33.75" customHeight="1" x14ac:dyDescent="0.25">
      <c r="A24" s="69" t="s">
        <v>20</v>
      </c>
      <c r="B24" s="70"/>
      <c r="C24" s="70"/>
      <c r="D24" s="70"/>
      <c r="E24" s="70"/>
      <c r="F24" s="70"/>
      <c r="G24" s="70"/>
      <c r="H24" s="70"/>
      <c r="I24" s="70"/>
    </row>
    <row r="25" spans="1:10" ht="246" customHeight="1" x14ac:dyDescent="0.5">
      <c r="A25" s="71"/>
      <c r="B25" s="72"/>
      <c r="C25" s="72"/>
      <c r="D25" s="72"/>
      <c r="E25" s="72"/>
      <c r="F25" s="72"/>
      <c r="G25" s="72"/>
      <c r="H25" s="73" t="s">
        <v>21</v>
      </c>
      <c r="I25" s="74"/>
      <c r="J25" s="13"/>
    </row>
    <row r="26" spans="1:10" ht="9" customHeight="1" x14ac:dyDescent="0.5">
      <c r="A26" s="14"/>
      <c r="B26" s="14"/>
      <c r="C26" s="14"/>
      <c r="D26" s="14"/>
      <c r="E26" s="14"/>
      <c r="F26" s="14"/>
      <c r="G26" s="14"/>
      <c r="H26" s="15"/>
      <c r="I26" s="15"/>
      <c r="J26" s="13"/>
    </row>
    <row r="27" spans="1:10" ht="53.25" customHeight="1" x14ac:dyDescent="0.25">
      <c r="A27" s="75" t="s">
        <v>22</v>
      </c>
      <c r="B27" s="76"/>
      <c r="C27" s="76"/>
      <c r="D27" s="76"/>
      <c r="E27" s="76"/>
      <c r="F27" s="76"/>
      <c r="G27" s="76"/>
      <c r="H27" s="76"/>
      <c r="I27" s="77"/>
    </row>
    <row r="28" spans="1:10" s="21" customFormat="1" ht="75.95" customHeight="1" x14ac:dyDescent="0.25">
      <c r="A28" s="16" t="s">
        <v>23</v>
      </c>
      <c r="B28" s="17" t="s">
        <v>24</v>
      </c>
      <c r="C28" s="17" t="s">
        <v>25</v>
      </c>
      <c r="D28" s="18" t="s">
        <v>26</v>
      </c>
      <c r="E28" s="18" t="s">
        <v>27</v>
      </c>
      <c r="F28" s="19" t="s">
        <v>28</v>
      </c>
      <c r="G28" s="17" t="s">
        <v>29</v>
      </c>
      <c r="H28" s="18" t="s">
        <v>30</v>
      </c>
      <c r="I28" s="20" t="s">
        <v>31</v>
      </c>
    </row>
    <row r="29" spans="1:10" s="21" customFormat="1" ht="23.25" x14ac:dyDescent="0.25">
      <c r="A29" s="78" t="s">
        <v>32</v>
      </c>
      <c r="B29" s="79"/>
      <c r="C29" s="79"/>
      <c r="D29" s="79"/>
      <c r="E29" s="79"/>
      <c r="F29" s="79"/>
      <c r="G29" s="79"/>
      <c r="H29" s="79"/>
      <c r="I29" s="80"/>
    </row>
    <row r="30" spans="1:10" s="61" customFormat="1" ht="37.5" customHeight="1" x14ac:dyDescent="0.3">
      <c r="A30" s="53" t="s">
        <v>387</v>
      </c>
      <c r="B30" s="62" t="s">
        <v>388</v>
      </c>
      <c r="C30" s="54"/>
      <c r="D30" s="55">
        <v>5.2</v>
      </c>
      <c r="E30" s="56">
        <v>4</v>
      </c>
      <c r="F30" s="57" t="e">
        <f>IF((VLOOKUP($D$17,A:F,5,0))=2,ROUNDUP(($D$18/$D$19)*E30/100,0),"")</f>
        <v>#N/A</v>
      </c>
      <c r="G30" s="58"/>
      <c r="H30" s="59"/>
      <c r="I30" s="60" t="str">
        <f t="shared" ref="I30" si="0">IF(H30="","",IF(F30="","",D30*H30))</f>
        <v/>
      </c>
    </row>
    <row r="31" spans="1:10" s="61" customFormat="1" ht="37.5" customHeight="1" x14ac:dyDescent="0.3">
      <c r="A31" s="53" t="s">
        <v>372</v>
      </c>
      <c r="B31" s="62" t="s">
        <v>389</v>
      </c>
      <c r="C31" s="54"/>
      <c r="D31" s="55">
        <v>11.6</v>
      </c>
      <c r="E31" s="56">
        <v>3</v>
      </c>
      <c r="F31" s="57" t="e">
        <f>IF((VLOOKUP($D$17,A:F,5,0))=2,ROUNDUP(($D$18/$D$19)*E31/100,0),"")</f>
        <v>#N/A</v>
      </c>
      <c r="G31" s="58"/>
      <c r="H31" s="59"/>
      <c r="I31" s="60" t="str">
        <f t="shared" ref="I31" si="1">IF(H31="","",IF(F31="","",D31*H31))</f>
        <v/>
      </c>
    </row>
    <row r="32" spans="1:10" s="61" customFormat="1" ht="37.5" customHeight="1" x14ac:dyDescent="0.3">
      <c r="A32" s="53" t="s">
        <v>373</v>
      </c>
      <c r="B32" s="62" t="s">
        <v>374</v>
      </c>
      <c r="C32" s="54"/>
      <c r="D32" s="55">
        <v>6.1</v>
      </c>
      <c r="E32" s="56">
        <v>70</v>
      </c>
      <c r="F32" s="57" t="e">
        <f>IF((VLOOKUP($D$17,A:F,5,0))=2,ROUNDUP(($D$18/$D$19)*E32/100,0),"")</f>
        <v>#N/A</v>
      </c>
      <c r="G32" s="58"/>
      <c r="H32" s="59"/>
      <c r="I32" s="60" t="str">
        <f t="shared" ref="I32" si="2">IF(H32="","",IF(F32="","",D32*H32))</f>
        <v/>
      </c>
    </row>
    <row r="33" spans="1:256" s="61" customFormat="1" ht="37.5" customHeight="1" x14ac:dyDescent="0.3">
      <c r="A33" s="53" t="s">
        <v>385</v>
      </c>
      <c r="B33" s="62" t="s">
        <v>386</v>
      </c>
      <c r="C33" s="54"/>
      <c r="D33" s="55">
        <v>12</v>
      </c>
      <c r="E33" s="56">
        <v>3</v>
      </c>
      <c r="F33" s="57" t="e">
        <f>IF((VLOOKUP($D$17,A:F,5,0))=2,ROUNDUP(($D$18/$D$19)*E33/100,0),"")</f>
        <v>#N/A</v>
      </c>
      <c r="G33" s="58"/>
      <c r="H33" s="59"/>
      <c r="I33" s="60" t="str">
        <f t="shared" ref="I33" si="3">IF(H33="","",IF(F33="","",D33*H33))</f>
        <v/>
      </c>
    </row>
    <row r="34" spans="1:256" ht="23.25" x14ac:dyDescent="0.25">
      <c r="A34" s="81" t="s">
        <v>33</v>
      </c>
      <c r="B34" s="82"/>
      <c r="C34" s="82"/>
      <c r="D34" s="82"/>
      <c r="E34" s="82"/>
      <c r="F34" s="82"/>
      <c r="G34" s="82"/>
      <c r="H34" s="82"/>
      <c r="I34" s="83"/>
    </row>
    <row r="35" spans="1:256" s="61" customFormat="1" ht="36.75" customHeight="1" x14ac:dyDescent="0.3">
      <c r="A35" s="53" t="s">
        <v>380</v>
      </c>
      <c r="B35" s="62" t="s">
        <v>399</v>
      </c>
      <c r="C35" s="56"/>
      <c r="D35" s="55">
        <v>2.8</v>
      </c>
      <c r="E35" s="56">
        <v>3</v>
      </c>
      <c r="F35" s="57" t="e">
        <f t="shared" ref="F35:F40" si="4">IF((VLOOKUP($D$17,A:F,5,0))=1,ROUNDUP(($D$18/$D$19)*E35/100,0),"")</f>
        <v>#N/A</v>
      </c>
      <c r="G35" s="58"/>
      <c r="H35" s="59"/>
      <c r="I35" s="60" t="str">
        <f t="shared" ref="I35" si="5">IF(H35="","",IF(F35="","",D35*H35))</f>
        <v/>
      </c>
    </row>
    <row r="36" spans="1:256" s="61" customFormat="1" ht="36.75" customHeight="1" x14ac:dyDescent="0.3">
      <c r="A36" s="53" t="s">
        <v>390</v>
      </c>
      <c r="B36" s="62" t="s">
        <v>391</v>
      </c>
      <c r="C36" s="56"/>
      <c r="D36" s="55">
        <v>10.199999999999999</v>
      </c>
      <c r="E36" s="56">
        <v>2</v>
      </c>
      <c r="F36" s="57" t="e">
        <f t="shared" si="4"/>
        <v>#N/A</v>
      </c>
      <c r="G36" s="58"/>
      <c r="H36" s="59"/>
      <c r="I36" s="60" t="str">
        <f t="shared" ref="I36" si="6">IF(H36="","",IF(F36="","",D36*H36))</f>
        <v/>
      </c>
    </row>
    <row r="37" spans="1:256" s="61" customFormat="1" ht="36.75" customHeight="1" x14ac:dyDescent="0.3">
      <c r="A37" s="53" t="s">
        <v>371</v>
      </c>
      <c r="B37" s="62" t="s">
        <v>398</v>
      </c>
      <c r="C37" s="56"/>
      <c r="D37" s="55">
        <v>6</v>
      </c>
      <c r="E37" s="56">
        <v>70</v>
      </c>
      <c r="F37" s="57" t="e">
        <f t="shared" si="4"/>
        <v>#N/A</v>
      </c>
      <c r="G37" s="58"/>
      <c r="H37" s="59"/>
      <c r="I37" s="60" t="str">
        <f t="shared" ref="I37" si="7">IF(H37="","",IF(F37="","",D37*H37))</f>
        <v/>
      </c>
    </row>
    <row r="38" spans="1:256" s="61" customFormat="1" ht="36.75" customHeight="1" x14ac:dyDescent="0.3">
      <c r="A38" s="53" t="s">
        <v>392</v>
      </c>
      <c r="B38" s="62" t="s">
        <v>393</v>
      </c>
      <c r="C38" s="56"/>
      <c r="D38" s="55">
        <v>10</v>
      </c>
      <c r="E38" s="56">
        <v>2</v>
      </c>
      <c r="F38" s="57" t="e">
        <f t="shared" si="4"/>
        <v>#N/A</v>
      </c>
      <c r="G38" s="58"/>
      <c r="H38" s="59"/>
      <c r="I38" s="60" t="str">
        <f t="shared" ref="I38:I40" si="8">IF(H38="","",IF(F38="","",D38*H38))</f>
        <v/>
      </c>
    </row>
    <row r="39" spans="1:256" s="61" customFormat="1" ht="36.75" customHeight="1" x14ac:dyDescent="0.3">
      <c r="A39" s="53" t="s">
        <v>396</v>
      </c>
      <c r="B39" s="62" t="s">
        <v>397</v>
      </c>
      <c r="C39" s="56"/>
      <c r="D39" s="55">
        <v>5.2</v>
      </c>
      <c r="E39" s="56">
        <v>4</v>
      </c>
      <c r="F39" s="57" t="e">
        <f t="shared" si="4"/>
        <v>#N/A</v>
      </c>
      <c r="G39" s="58"/>
      <c r="H39" s="59"/>
      <c r="I39" s="60" t="str">
        <f t="shared" si="8"/>
        <v/>
      </c>
    </row>
    <row r="40" spans="1:256" s="61" customFormat="1" ht="36.75" customHeight="1" x14ac:dyDescent="0.3">
      <c r="A40" s="53" t="s">
        <v>394</v>
      </c>
      <c r="B40" s="62" t="s">
        <v>395</v>
      </c>
      <c r="C40" s="56"/>
      <c r="D40" s="55">
        <v>5.2</v>
      </c>
      <c r="E40" s="56">
        <v>4</v>
      </c>
      <c r="F40" s="57" t="e">
        <f t="shared" si="4"/>
        <v>#N/A</v>
      </c>
      <c r="G40" s="58"/>
      <c r="H40" s="59"/>
      <c r="I40" s="60" t="str">
        <f t="shared" si="8"/>
        <v/>
      </c>
    </row>
    <row r="41" spans="1:256" s="63" customFormat="1" ht="18.75" x14ac:dyDescent="0.25">
      <c r="H41" s="64" t="s">
        <v>445</v>
      </c>
      <c r="I41" s="65">
        <f>SUM(I30:I40)</f>
        <v>0</v>
      </c>
    </row>
    <row r="42" spans="1:256" ht="75.95" customHeight="1" x14ac:dyDescent="0.25">
      <c r="A42" s="84" t="s">
        <v>34</v>
      </c>
      <c r="B42" s="85"/>
      <c r="C42" s="85"/>
      <c r="D42" s="85"/>
      <c r="E42" s="85"/>
      <c r="F42" s="85"/>
      <c r="G42" s="85"/>
      <c r="H42" s="85"/>
      <c r="I42" s="86"/>
    </row>
    <row r="43" spans="1:256" s="61" customFormat="1" ht="36.75" customHeight="1" x14ac:dyDescent="0.3">
      <c r="A43" s="22" t="s">
        <v>23</v>
      </c>
      <c r="B43" s="23" t="s">
        <v>24</v>
      </c>
      <c r="C43" s="23" t="s">
        <v>25</v>
      </c>
      <c r="D43" s="23" t="s">
        <v>35</v>
      </c>
      <c r="E43" s="24" t="s">
        <v>36</v>
      </c>
      <c r="F43" s="25" t="s">
        <v>37</v>
      </c>
      <c r="G43" s="23" t="s">
        <v>29</v>
      </c>
      <c r="H43" s="23" t="s">
        <v>38</v>
      </c>
      <c r="I43" s="26" t="s">
        <v>31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s="61" customFormat="1" ht="36.75" customHeight="1" x14ac:dyDescent="0.3">
      <c r="A44" s="53" t="s">
        <v>400</v>
      </c>
      <c r="B44" s="62" t="s">
        <v>401</v>
      </c>
      <c r="C44" s="56"/>
      <c r="D44" s="55">
        <v>1</v>
      </c>
      <c r="E44" s="56">
        <v>180</v>
      </c>
      <c r="F44" s="57" t="e">
        <f t="shared" ref="F44:F67" si="9">IF((VLOOKUP($D$17,A:F,5,0))=1,ROUNDUP(($D$18/$D$19)*E44/100,0),"")</f>
        <v>#N/A</v>
      </c>
      <c r="G44" s="58"/>
      <c r="H44" s="59"/>
      <c r="I44" s="60" t="str">
        <f t="shared" ref="I44:I67" si="10">IF(H44="","",IF(F44="","",D44*H44))</f>
        <v/>
      </c>
    </row>
    <row r="45" spans="1:256" s="61" customFormat="1" ht="36.75" customHeight="1" x14ac:dyDescent="0.3">
      <c r="A45" s="53" t="s">
        <v>402</v>
      </c>
      <c r="B45" s="62" t="s">
        <v>403</v>
      </c>
      <c r="C45" s="56"/>
      <c r="D45" s="55">
        <v>1</v>
      </c>
      <c r="E45" s="56">
        <v>50</v>
      </c>
      <c r="F45" s="57" t="e">
        <f t="shared" si="9"/>
        <v>#N/A</v>
      </c>
      <c r="G45" s="58"/>
      <c r="H45" s="59"/>
      <c r="I45" s="60" t="str">
        <f t="shared" si="10"/>
        <v/>
      </c>
    </row>
    <row r="46" spans="1:256" s="61" customFormat="1" ht="36.75" customHeight="1" x14ac:dyDescent="0.3">
      <c r="A46" s="53" t="s">
        <v>404</v>
      </c>
      <c r="B46" s="62" t="s">
        <v>405</v>
      </c>
      <c r="C46" s="56"/>
      <c r="D46" s="55">
        <v>1</v>
      </c>
      <c r="E46" s="56">
        <v>40</v>
      </c>
      <c r="F46" s="57" t="e">
        <f t="shared" si="9"/>
        <v>#N/A</v>
      </c>
      <c r="G46" s="58"/>
      <c r="H46" s="59"/>
      <c r="I46" s="60" t="str">
        <f t="shared" si="10"/>
        <v/>
      </c>
    </row>
    <row r="47" spans="1:256" s="61" customFormat="1" ht="36.75" customHeight="1" x14ac:dyDescent="0.3">
      <c r="A47" s="53" t="s">
        <v>406</v>
      </c>
      <c r="B47" s="62" t="s">
        <v>444</v>
      </c>
      <c r="C47" s="56"/>
      <c r="D47" s="55">
        <v>1</v>
      </c>
      <c r="E47" s="56">
        <v>50</v>
      </c>
      <c r="F47" s="57" t="e">
        <f t="shared" si="9"/>
        <v>#N/A</v>
      </c>
      <c r="G47" s="58"/>
      <c r="H47" s="59"/>
      <c r="I47" s="60" t="str">
        <f t="shared" si="10"/>
        <v/>
      </c>
    </row>
    <row r="48" spans="1:256" s="61" customFormat="1" ht="36.75" customHeight="1" x14ac:dyDescent="0.3">
      <c r="A48" s="53" t="s">
        <v>407</v>
      </c>
      <c r="B48" s="62" t="s">
        <v>408</v>
      </c>
      <c r="C48" s="56"/>
      <c r="D48" s="55">
        <v>1</v>
      </c>
      <c r="E48" s="56">
        <v>120</v>
      </c>
      <c r="F48" s="57" t="e">
        <f t="shared" si="9"/>
        <v>#N/A</v>
      </c>
      <c r="G48" s="58"/>
      <c r="H48" s="59"/>
      <c r="I48" s="60" t="str">
        <f t="shared" si="10"/>
        <v/>
      </c>
    </row>
    <row r="49" spans="1:9" s="61" customFormat="1" ht="36.75" customHeight="1" x14ac:dyDescent="0.3">
      <c r="A49" s="53" t="s">
        <v>409</v>
      </c>
      <c r="B49" s="62" t="s">
        <v>410</v>
      </c>
      <c r="C49" s="56"/>
      <c r="D49" s="55">
        <v>1</v>
      </c>
      <c r="E49" s="56">
        <v>40</v>
      </c>
      <c r="F49" s="57" t="e">
        <f t="shared" si="9"/>
        <v>#N/A</v>
      </c>
      <c r="G49" s="58"/>
      <c r="H49" s="59"/>
      <c r="I49" s="60" t="str">
        <f t="shared" si="10"/>
        <v/>
      </c>
    </row>
    <row r="50" spans="1:9" s="61" customFormat="1" ht="36.75" customHeight="1" x14ac:dyDescent="0.3">
      <c r="A50" s="53" t="s">
        <v>411</v>
      </c>
      <c r="B50" s="62" t="s">
        <v>443</v>
      </c>
      <c r="C50" s="56"/>
      <c r="D50" s="55">
        <v>1</v>
      </c>
      <c r="E50" s="56">
        <v>40</v>
      </c>
      <c r="F50" s="57" t="e">
        <f t="shared" si="9"/>
        <v>#N/A</v>
      </c>
      <c r="G50" s="58"/>
      <c r="H50" s="59"/>
      <c r="I50" s="60" t="str">
        <f t="shared" si="10"/>
        <v/>
      </c>
    </row>
    <row r="51" spans="1:9" s="61" customFormat="1" ht="36.75" customHeight="1" x14ac:dyDescent="0.3">
      <c r="A51" s="53" t="s">
        <v>412</v>
      </c>
      <c r="B51" s="62" t="s">
        <v>415</v>
      </c>
      <c r="C51" s="56"/>
      <c r="D51" s="55">
        <v>1</v>
      </c>
      <c r="E51" s="56">
        <v>60</v>
      </c>
      <c r="F51" s="57" t="e">
        <f t="shared" si="9"/>
        <v>#N/A</v>
      </c>
      <c r="G51" s="58"/>
      <c r="H51" s="59"/>
      <c r="I51" s="60" t="str">
        <f t="shared" si="10"/>
        <v/>
      </c>
    </row>
    <row r="52" spans="1:9" s="61" customFormat="1" ht="36.75" customHeight="1" x14ac:dyDescent="0.3">
      <c r="A52" s="53" t="s">
        <v>412</v>
      </c>
      <c r="B52" s="62" t="s">
        <v>416</v>
      </c>
      <c r="C52" s="56"/>
      <c r="D52" s="55">
        <v>1</v>
      </c>
      <c r="E52" s="56">
        <v>30</v>
      </c>
      <c r="F52" s="57" t="e">
        <f t="shared" si="9"/>
        <v>#N/A</v>
      </c>
      <c r="G52" s="58"/>
      <c r="H52" s="59"/>
      <c r="I52" s="60" t="str">
        <f t="shared" si="10"/>
        <v/>
      </c>
    </row>
    <row r="53" spans="1:9" s="61" customFormat="1" ht="36.75" customHeight="1" x14ac:dyDescent="0.3">
      <c r="A53" s="53" t="s">
        <v>413</v>
      </c>
      <c r="B53" s="62" t="s">
        <v>417</v>
      </c>
      <c r="C53" s="56"/>
      <c r="D53" s="55">
        <v>1</v>
      </c>
      <c r="E53" s="56">
        <v>40</v>
      </c>
      <c r="F53" s="57" t="e">
        <f t="shared" si="9"/>
        <v>#N/A</v>
      </c>
      <c r="G53" s="58"/>
      <c r="H53" s="59"/>
      <c r="I53" s="60" t="str">
        <f t="shared" si="10"/>
        <v/>
      </c>
    </row>
    <row r="54" spans="1:9" s="61" customFormat="1" ht="36.75" customHeight="1" x14ac:dyDescent="0.3">
      <c r="A54" s="53" t="s">
        <v>413</v>
      </c>
      <c r="B54" s="62" t="s">
        <v>418</v>
      </c>
      <c r="C54" s="56"/>
      <c r="D54" s="55">
        <v>1</v>
      </c>
      <c r="E54" s="56">
        <v>15</v>
      </c>
      <c r="F54" s="57" t="e">
        <f t="shared" si="9"/>
        <v>#N/A</v>
      </c>
      <c r="G54" s="58"/>
      <c r="H54" s="59"/>
      <c r="I54" s="60" t="str">
        <f t="shared" si="10"/>
        <v/>
      </c>
    </row>
    <row r="55" spans="1:9" s="61" customFormat="1" ht="36.75" customHeight="1" x14ac:dyDescent="0.3">
      <c r="A55" s="53" t="s">
        <v>414</v>
      </c>
      <c r="B55" s="62" t="s">
        <v>442</v>
      </c>
      <c r="C55" s="56"/>
      <c r="D55" s="55">
        <v>1</v>
      </c>
      <c r="E55" s="56">
        <v>20</v>
      </c>
      <c r="F55" s="57" t="e">
        <f t="shared" si="9"/>
        <v>#N/A</v>
      </c>
      <c r="G55" s="58"/>
      <c r="H55" s="59"/>
      <c r="I55" s="60" t="str">
        <f t="shared" si="10"/>
        <v/>
      </c>
    </row>
    <row r="56" spans="1:9" s="61" customFormat="1" ht="36.75" customHeight="1" x14ac:dyDescent="0.3">
      <c r="A56" s="53" t="s">
        <v>441</v>
      </c>
      <c r="B56" s="62" t="s">
        <v>419</v>
      </c>
      <c r="C56" s="56"/>
      <c r="D56" s="55">
        <v>1</v>
      </c>
      <c r="E56" s="56">
        <v>15</v>
      </c>
      <c r="F56" s="57" t="e">
        <f t="shared" si="9"/>
        <v>#N/A</v>
      </c>
      <c r="G56" s="58"/>
      <c r="H56" s="59"/>
      <c r="I56" s="60" t="str">
        <f t="shared" si="10"/>
        <v/>
      </c>
    </row>
    <row r="57" spans="1:9" s="61" customFormat="1" ht="36.75" customHeight="1" x14ac:dyDescent="0.3">
      <c r="A57" s="53" t="s">
        <v>420</v>
      </c>
      <c r="B57" s="62" t="s">
        <v>440</v>
      </c>
      <c r="C57" s="56"/>
      <c r="D57" s="55">
        <v>1</v>
      </c>
      <c r="E57" s="56">
        <v>12</v>
      </c>
      <c r="F57" s="57" t="e">
        <f t="shared" si="9"/>
        <v>#N/A</v>
      </c>
      <c r="G57" s="58"/>
      <c r="H57" s="59"/>
      <c r="I57" s="60" t="str">
        <f t="shared" si="10"/>
        <v/>
      </c>
    </row>
    <row r="58" spans="1:9" s="61" customFormat="1" ht="36.75" customHeight="1" x14ac:dyDescent="0.3">
      <c r="A58" s="53" t="s">
        <v>421</v>
      </c>
      <c r="B58" s="62" t="s">
        <v>422</v>
      </c>
      <c r="C58" s="56"/>
      <c r="D58" s="55">
        <v>1</v>
      </c>
      <c r="E58" s="56">
        <v>15</v>
      </c>
      <c r="F58" s="57" t="e">
        <f t="shared" si="9"/>
        <v>#N/A</v>
      </c>
      <c r="G58" s="58"/>
      <c r="H58" s="59"/>
      <c r="I58" s="60" t="str">
        <f t="shared" si="10"/>
        <v/>
      </c>
    </row>
    <row r="59" spans="1:9" s="61" customFormat="1" ht="36.75" customHeight="1" x14ac:dyDescent="0.3">
      <c r="A59" s="53" t="s">
        <v>423</v>
      </c>
      <c r="B59" s="62" t="s">
        <v>424</v>
      </c>
      <c r="C59" s="56"/>
      <c r="D59" s="55">
        <v>1</v>
      </c>
      <c r="E59" s="56">
        <v>30</v>
      </c>
      <c r="F59" s="57" t="e">
        <f t="shared" si="9"/>
        <v>#N/A</v>
      </c>
      <c r="G59" s="58"/>
      <c r="H59" s="59"/>
      <c r="I59" s="60" t="str">
        <f t="shared" si="10"/>
        <v/>
      </c>
    </row>
    <row r="60" spans="1:9" s="61" customFormat="1" ht="36.75" customHeight="1" x14ac:dyDescent="0.3">
      <c r="A60" s="53" t="s">
        <v>425</v>
      </c>
      <c r="B60" s="62" t="s">
        <v>426</v>
      </c>
      <c r="C60" s="56"/>
      <c r="D60" s="55">
        <v>1</v>
      </c>
      <c r="E60" s="56">
        <v>25</v>
      </c>
      <c r="F60" s="57" t="e">
        <f t="shared" si="9"/>
        <v>#N/A</v>
      </c>
      <c r="G60" s="58"/>
      <c r="H60" s="59"/>
      <c r="I60" s="60" t="str">
        <f t="shared" si="10"/>
        <v/>
      </c>
    </row>
    <row r="61" spans="1:9" s="61" customFormat="1" ht="36.75" customHeight="1" x14ac:dyDescent="0.3">
      <c r="A61" s="53" t="s">
        <v>427</v>
      </c>
      <c r="B61" s="62" t="s">
        <v>428</v>
      </c>
      <c r="C61" s="56"/>
      <c r="D61" s="55">
        <v>1</v>
      </c>
      <c r="E61" s="56">
        <v>10</v>
      </c>
      <c r="F61" s="57" t="e">
        <f t="shared" si="9"/>
        <v>#N/A</v>
      </c>
      <c r="G61" s="58"/>
      <c r="H61" s="59"/>
      <c r="I61" s="60" t="str">
        <f t="shared" si="10"/>
        <v/>
      </c>
    </row>
    <row r="62" spans="1:9" s="61" customFormat="1" ht="36.75" customHeight="1" x14ac:dyDescent="0.3">
      <c r="A62" s="53" t="s">
        <v>429</v>
      </c>
      <c r="B62" s="62" t="s">
        <v>430</v>
      </c>
      <c r="C62" s="56"/>
      <c r="D62" s="55">
        <v>1</v>
      </c>
      <c r="E62" s="56">
        <v>20</v>
      </c>
      <c r="F62" s="57" t="e">
        <f t="shared" si="9"/>
        <v>#N/A</v>
      </c>
      <c r="G62" s="58"/>
      <c r="H62" s="59"/>
      <c r="I62" s="60" t="str">
        <f t="shared" si="10"/>
        <v/>
      </c>
    </row>
    <row r="63" spans="1:9" s="61" customFormat="1" ht="36.75" customHeight="1" x14ac:dyDescent="0.3">
      <c r="A63" s="53" t="s">
        <v>431</v>
      </c>
      <c r="B63" s="62" t="s">
        <v>439</v>
      </c>
      <c r="C63" s="56"/>
      <c r="D63" s="55">
        <v>1</v>
      </c>
      <c r="E63" s="56">
        <v>28</v>
      </c>
      <c r="F63" s="57" t="e">
        <f t="shared" si="9"/>
        <v>#N/A</v>
      </c>
      <c r="G63" s="58"/>
      <c r="H63" s="59"/>
      <c r="I63" s="60" t="str">
        <f t="shared" si="10"/>
        <v/>
      </c>
    </row>
    <row r="64" spans="1:9" s="61" customFormat="1" ht="36.75" customHeight="1" x14ac:dyDescent="0.3">
      <c r="A64" s="53" t="s">
        <v>432</v>
      </c>
      <c r="B64" s="62" t="s">
        <v>433</v>
      </c>
      <c r="C64" s="56"/>
      <c r="D64" s="55">
        <v>1</v>
      </c>
      <c r="E64" s="56">
        <v>40</v>
      </c>
      <c r="F64" s="57" t="e">
        <f t="shared" si="9"/>
        <v>#N/A</v>
      </c>
      <c r="G64" s="58"/>
      <c r="H64" s="59"/>
      <c r="I64" s="60" t="str">
        <f t="shared" si="10"/>
        <v/>
      </c>
    </row>
    <row r="65" spans="1:256" s="61" customFormat="1" ht="36.75" customHeight="1" x14ac:dyDescent="0.3">
      <c r="A65" s="53" t="s">
        <v>438</v>
      </c>
      <c r="B65" s="62" t="s">
        <v>434</v>
      </c>
      <c r="C65" s="56"/>
      <c r="D65" s="55">
        <v>1</v>
      </c>
      <c r="E65" s="56">
        <v>12</v>
      </c>
      <c r="F65" s="57" t="e">
        <f t="shared" si="9"/>
        <v>#N/A</v>
      </c>
      <c r="G65" s="58"/>
      <c r="H65" s="59"/>
      <c r="I65" s="60" t="str">
        <f t="shared" si="10"/>
        <v/>
      </c>
    </row>
    <row r="66" spans="1:256" s="61" customFormat="1" ht="36.75" customHeight="1" x14ac:dyDescent="0.3">
      <c r="A66" s="53" t="s">
        <v>432</v>
      </c>
      <c r="B66" s="62" t="s">
        <v>435</v>
      </c>
      <c r="C66" s="56"/>
      <c r="D66" s="55">
        <v>1</v>
      </c>
      <c r="E66" s="56">
        <v>15</v>
      </c>
      <c r="F66" s="57" t="e">
        <f t="shared" si="9"/>
        <v>#N/A</v>
      </c>
      <c r="G66" s="58"/>
      <c r="H66" s="59"/>
      <c r="I66" s="60" t="str">
        <f t="shared" si="10"/>
        <v/>
      </c>
    </row>
    <row r="67" spans="1:256" ht="32.25" customHeight="1" x14ac:dyDescent="0.3">
      <c r="A67" s="53" t="s">
        <v>436</v>
      </c>
      <c r="B67" s="62" t="s">
        <v>437</v>
      </c>
      <c r="C67" s="56"/>
      <c r="D67" s="55">
        <v>1</v>
      </c>
      <c r="E67" s="56">
        <v>12</v>
      </c>
      <c r="F67" s="57" t="e">
        <f t="shared" si="9"/>
        <v>#N/A</v>
      </c>
      <c r="G67" s="58"/>
      <c r="H67" s="59"/>
      <c r="I67" s="60" t="str">
        <f t="shared" si="10"/>
        <v/>
      </c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/>
      <c r="CD67" s="61"/>
      <c r="CE67" s="61"/>
      <c r="CF67" s="61"/>
      <c r="CG67" s="61"/>
      <c r="CH67" s="61"/>
      <c r="CI67" s="61"/>
      <c r="CJ67" s="61"/>
      <c r="CK67" s="61"/>
      <c r="CL67" s="61"/>
      <c r="CM67" s="61"/>
      <c r="CN67" s="61"/>
      <c r="CO67" s="61"/>
      <c r="CP67" s="61"/>
      <c r="CQ67" s="61"/>
      <c r="CR67" s="61"/>
      <c r="CS67" s="61"/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1"/>
      <c r="DG67" s="61"/>
      <c r="DH67" s="61"/>
      <c r="DI67" s="61"/>
      <c r="DJ67" s="61"/>
      <c r="DK67" s="61"/>
      <c r="DL67" s="61"/>
      <c r="DM67" s="61"/>
      <c r="DN67" s="61"/>
      <c r="DO67" s="61"/>
      <c r="DP67" s="61"/>
      <c r="DQ67" s="61"/>
      <c r="DR67" s="61"/>
      <c r="DS67" s="61"/>
      <c r="DT67" s="61"/>
      <c r="DU67" s="61"/>
      <c r="DV67" s="61"/>
      <c r="DW67" s="61"/>
      <c r="DX67" s="61"/>
      <c r="DY67" s="61"/>
      <c r="DZ67" s="61"/>
      <c r="EA67" s="61"/>
      <c r="EB67" s="61"/>
      <c r="EC67" s="61"/>
      <c r="ED67" s="61"/>
      <c r="EE67" s="61"/>
      <c r="EF67" s="61"/>
      <c r="EG67" s="61"/>
      <c r="EH67" s="61"/>
      <c r="EI67" s="61"/>
      <c r="EJ67" s="61"/>
      <c r="EK67" s="61"/>
      <c r="EL67" s="61"/>
      <c r="EM67" s="61"/>
      <c r="EN67" s="61"/>
      <c r="EO67" s="61"/>
      <c r="EP67" s="61"/>
      <c r="EQ67" s="61"/>
      <c r="ER67" s="61"/>
      <c r="ES67" s="61"/>
      <c r="ET67" s="61"/>
      <c r="EU67" s="61"/>
      <c r="EV67" s="61"/>
      <c r="EW67" s="61"/>
      <c r="EX67" s="61"/>
      <c r="EY67" s="61"/>
      <c r="EZ67" s="61"/>
      <c r="FA67" s="61"/>
      <c r="FB67" s="61"/>
      <c r="FC67" s="61"/>
      <c r="FD67" s="61"/>
      <c r="FE67" s="61"/>
      <c r="FF67" s="61"/>
      <c r="FG67" s="61"/>
      <c r="FH67" s="61"/>
      <c r="FI67" s="61"/>
      <c r="FJ67" s="61"/>
      <c r="FK67" s="61"/>
      <c r="FL67" s="61"/>
      <c r="FM67" s="61"/>
      <c r="FN67" s="61"/>
      <c r="FO67" s="61"/>
      <c r="FP67" s="61"/>
      <c r="FQ67" s="61"/>
      <c r="FR67" s="61"/>
      <c r="FS67" s="61"/>
      <c r="FT67" s="61"/>
      <c r="FU67" s="61"/>
      <c r="FV67" s="61"/>
      <c r="FW67" s="61"/>
      <c r="FX67" s="61"/>
      <c r="FY67" s="61"/>
      <c r="FZ67" s="61"/>
      <c r="GA67" s="61"/>
      <c r="GB67" s="61"/>
      <c r="GC67" s="61"/>
      <c r="GD67" s="61"/>
      <c r="GE67" s="61"/>
      <c r="GF67" s="61"/>
      <c r="GG67" s="61"/>
      <c r="GH67" s="61"/>
      <c r="GI67" s="61"/>
      <c r="GJ67" s="61"/>
      <c r="GK67" s="61"/>
      <c r="GL67" s="61"/>
      <c r="GM67" s="61"/>
      <c r="GN67" s="61"/>
      <c r="GO67" s="61"/>
      <c r="GP67" s="61"/>
      <c r="GQ67" s="61"/>
      <c r="GR67" s="61"/>
      <c r="GS67" s="61"/>
      <c r="GT67" s="61"/>
      <c r="GU67" s="61"/>
      <c r="GV67" s="61"/>
      <c r="GW67" s="61"/>
      <c r="GX67" s="61"/>
      <c r="GY67" s="61"/>
      <c r="GZ67" s="61"/>
      <c r="HA67" s="61"/>
      <c r="HB67" s="61"/>
      <c r="HC67" s="61"/>
      <c r="HD67" s="61"/>
      <c r="HE67" s="61"/>
      <c r="HF67" s="61"/>
      <c r="HG67" s="61"/>
      <c r="HH67" s="61"/>
      <c r="HI67" s="61"/>
      <c r="HJ67" s="61"/>
      <c r="HK67" s="61"/>
      <c r="HL67" s="61"/>
      <c r="HM67" s="61"/>
      <c r="HN67" s="61"/>
      <c r="HO67" s="61"/>
      <c r="HP67" s="61"/>
      <c r="HQ67" s="61"/>
      <c r="HR67" s="61"/>
      <c r="HS67" s="61"/>
      <c r="HT67" s="61"/>
      <c r="HU67" s="61"/>
      <c r="HV67" s="61"/>
      <c r="HW67" s="61"/>
      <c r="HX67" s="61"/>
      <c r="HY67" s="61"/>
      <c r="HZ67" s="61"/>
      <c r="IA67" s="61"/>
      <c r="IB67" s="61"/>
      <c r="IC67" s="61"/>
      <c r="ID67" s="61"/>
      <c r="IE67" s="61"/>
      <c r="IF67" s="61"/>
      <c r="IG67" s="61"/>
      <c r="IH67" s="61"/>
      <c r="II67" s="61"/>
      <c r="IJ67" s="61"/>
      <c r="IK67" s="61"/>
      <c r="IL67" s="61"/>
      <c r="IM67" s="61"/>
      <c r="IN67" s="61"/>
      <c r="IO67" s="61"/>
      <c r="IP67" s="61"/>
      <c r="IQ67" s="61"/>
      <c r="IR67" s="61"/>
      <c r="IS67" s="61"/>
      <c r="IT67" s="61"/>
      <c r="IU67" s="61"/>
      <c r="IV67" s="61"/>
    </row>
    <row r="68" spans="1:256" ht="18.75" x14ac:dyDescent="0.3">
      <c r="H68" s="27" t="s">
        <v>39</v>
      </c>
      <c r="I68" s="28">
        <f>SUM(I44:I67)</f>
        <v>0</v>
      </c>
    </row>
    <row r="69" spans="1:256" ht="18.75" x14ac:dyDescent="0.25">
      <c r="A69" s="29" t="s">
        <v>40</v>
      </c>
      <c r="B69" s="91" t="s">
        <v>41</v>
      </c>
      <c r="C69" s="91"/>
      <c r="D69" s="91"/>
      <c r="E69" s="91"/>
      <c r="F69" s="21"/>
      <c r="G69" s="21"/>
      <c r="H69" s="30" t="s">
        <v>42</v>
      </c>
      <c r="I69" s="31">
        <f>I41+I68</f>
        <v>0</v>
      </c>
    </row>
    <row r="70" spans="1:256" ht="21" x14ac:dyDescent="0.35">
      <c r="A70" s="32" t="s">
        <v>43</v>
      </c>
      <c r="B70" s="87" t="s">
        <v>44</v>
      </c>
      <c r="C70" s="87"/>
      <c r="D70" s="87"/>
      <c r="E70" s="87"/>
      <c r="F70" s="33"/>
      <c r="G70" s="33"/>
      <c r="H70" s="33"/>
      <c r="I70" s="33"/>
    </row>
    <row r="71" spans="1:256" ht="36" hidden="1" x14ac:dyDescent="0.25">
      <c r="A71" s="88" t="s">
        <v>45</v>
      </c>
      <c r="B71" s="89"/>
      <c r="C71" s="89"/>
      <c r="D71" s="89"/>
      <c r="E71" s="89"/>
      <c r="F71" s="89"/>
      <c r="G71" s="89"/>
      <c r="H71" s="89"/>
      <c r="I71" s="90"/>
    </row>
    <row r="72" spans="1:256" ht="28.5" hidden="1" x14ac:dyDescent="0.25">
      <c r="A72" s="66" t="s">
        <v>46</v>
      </c>
      <c r="B72" s="67"/>
      <c r="C72" s="67"/>
      <c r="D72" s="67"/>
      <c r="E72" s="67"/>
      <c r="F72" s="67"/>
      <c r="G72" s="67"/>
      <c r="H72" s="67"/>
      <c r="I72" s="68"/>
    </row>
    <row r="73" spans="1:256" hidden="1" x14ac:dyDescent="0.25"/>
    <row r="74" spans="1:256" hidden="1" x14ac:dyDescent="0.25">
      <c r="A74" s="47">
        <v>1</v>
      </c>
      <c r="B74" s="47">
        <v>2</v>
      </c>
      <c r="C74" s="47">
        <v>3</v>
      </c>
      <c r="D74" s="47">
        <v>4</v>
      </c>
      <c r="E74" s="47">
        <v>5</v>
      </c>
      <c r="F74" s="47">
        <v>6</v>
      </c>
      <c r="G74" s="47"/>
    </row>
    <row r="75" spans="1:256" ht="60" hidden="1" x14ac:dyDescent="0.25">
      <c r="A75" s="34" t="s">
        <v>47</v>
      </c>
      <c r="B75" s="35" t="s">
        <v>48</v>
      </c>
      <c r="C75" s="35" t="s">
        <v>49</v>
      </c>
      <c r="D75" s="34" t="s">
        <v>50</v>
      </c>
      <c r="E75" s="36" t="s">
        <v>51</v>
      </c>
      <c r="F75" s="36" t="s">
        <v>52</v>
      </c>
      <c r="G75" s="37" t="s">
        <v>17</v>
      </c>
    </row>
    <row r="76" spans="1:256" hidden="1" x14ac:dyDescent="0.25">
      <c r="A76" s="38">
        <v>1139997</v>
      </c>
      <c r="B76" s="39" t="s">
        <v>53</v>
      </c>
      <c r="C76" s="40">
        <v>100</v>
      </c>
      <c r="D76" s="41">
        <v>1</v>
      </c>
      <c r="E76" s="40">
        <v>2</v>
      </c>
      <c r="F76" s="39" t="s">
        <v>53</v>
      </c>
      <c r="G76" s="9" t="s">
        <v>54</v>
      </c>
    </row>
    <row r="77" spans="1:256" hidden="1" x14ac:dyDescent="0.25">
      <c r="A77" s="38">
        <v>1139998</v>
      </c>
      <c r="B77" s="39" t="s">
        <v>55</v>
      </c>
      <c r="C77" s="40">
        <v>100</v>
      </c>
      <c r="D77" s="41">
        <v>1</v>
      </c>
      <c r="E77" s="40">
        <v>1</v>
      </c>
      <c r="F77" s="39" t="s">
        <v>55</v>
      </c>
      <c r="G77" s="9" t="s">
        <v>54</v>
      </c>
    </row>
    <row r="78" spans="1:256" hidden="1" x14ac:dyDescent="0.25">
      <c r="A78" s="38">
        <v>1139999</v>
      </c>
      <c r="B78" s="39" t="s">
        <v>56</v>
      </c>
      <c r="C78" s="40">
        <v>100</v>
      </c>
      <c r="D78" s="41">
        <v>1</v>
      </c>
      <c r="E78" s="40">
        <v>3</v>
      </c>
      <c r="F78" s="42" t="s">
        <v>56</v>
      </c>
      <c r="G78" s="9" t="s">
        <v>54</v>
      </c>
    </row>
    <row r="79" spans="1:256" hidden="1" x14ac:dyDescent="0.25">
      <c r="A79" s="40">
        <v>1130002</v>
      </c>
      <c r="B79" s="36" t="s">
        <v>57</v>
      </c>
      <c r="C79" s="40">
        <v>100</v>
      </c>
      <c r="D79" s="41">
        <v>1</v>
      </c>
      <c r="E79" s="40">
        <v>1</v>
      </c>
      <c r="F79" s="42" t="s">
        <v>58</v>
      </c>
      <c r="G79" s="9" t="s">
        <v>59</v>
      </c>
    </row>
    <row r="80" spans="1:256" hidden="1" x14ac:dyDescent="0.25">
      <c r="A80" s="40">
        <v>1130004</v>
      </c>
      <c r="B80" s="36" t="s">
        <v>60</v>
      </c>
      <c r="C80" s="40">
        <v>400</v>
      </c>
      <c r="D80" s="41">
        <v>2</v>
      </c>
      <c r="E80" s="40">
        <v>1</v>
      </c>
      <c r="F80" s="42" t="s">
        <v>58</v>
      </c>
      <c r="G80" s="9" t="s">
        <v>61</v>
      </c>
    </row>
    <row r="81" spans="1:7" hidden="1" x14ac:dyDescent="0.25">
      <c r="A81" s="40">
        <v>1130006</v>
      </c>
      <c r="B81" s="36" t="s">
        <v>62</v>
      </c>
      <c r="C81" s="40">
        <v>50</v>
      </c>
      <c r="D81" s="41">
        <v>1</v>
      </c>
      <c r="E81" s="40">
        <v>1</v>
      </c>
      <c r="F81" s="42" t="s">
        <v>58</v>
      </c>
      <c r="G81" s="9" t="s">
        <v>63</v>
      </c>
    </row>
    <row r="82" spans="1:7" hidden="1" x14ac:dyDescent="0.25">
      <c r="A82" s="40">
        <v>1130007</v>
      </c>
      <c r="B82" s="36" t="s">
        <v>64</v>
      </c>
      <c r="C82" s="40">
        <v>70</v>
      </c>
      <c r="D82" s="41">
        <v>1</v>
      </c>
      <c r="E82" s="40">
        <v>1</v>
      </c>
      <c r="F82" s="42" t="s">
        <v>58</v>
      </c>
      <c r="G82" s="9" t="s">
        <v>65</v>
      </c>
    </row>
    <row r="83" spans="1:7" hidden="1" x14ac:dyDescent="0.25">
      <c r="A83" s="40">
        <v>1130008</v>
      </c>
      <c r="B83" s="36" t="s">
        <v>66</v>
      </c>
      <c r="C83" s="40">
        <v>205</v>
      </c>
      <c r="D83" s="41">
        <v>2</v>
      </c>
      <c r="E83" s="40">
        <v>1</v>
      </c>
      <c r="F83" s="42" t="s">
        <v>58</v>
      </c>
      <c r="G83" s="9" t="s">
        <v>67</v>
      </c>
    </row>
    <row r="84" spans="1:7" hidden="1" x14ac:dyDescent="0.25">
      <c r="A84" s="40">
        <v>1130013</v>
      </c>
      <c r="B84" s="36" t="s">
        <v>68</v>
      </c>
      <c r="C84" s="40">
        <v>120</v>
      </c>
      <c r="D84" s="41">
        <v>2</v>
      </c>
      <c r="E84" s="40">
        <v>1</v>
      </c>
      <c r="F84" s="42" t="s">
        <v>58</v>
      </c>
      <c r="G84" s="9" t="s">
        <v>69</v>
      </c>
    </row>
    <row r="85" spans="1:7" hidden="1" x14ac:dyDescent="0.25">
      <c r="A85" s="40">
        <v>1130017</v>
      </c>
      <c r="B85" s="36" t="s">
        <v>70</v>
      </c>
      <c r="C85" s="40">
        <v>150</v>
      </c>
      <c r="D85" s="41">
        <v>1</v>
      </c>
      <c r="E85" s="40">
        <v>1</v>
      </c>
      <c r="F85" s="42" t="s">
        <v>58</v>
      </c>
      <c r="G85" s="9" t="s">
        <v>54</v>
      </c>
    </row>
    <row r="86" spans="1:7" hidden="1" x14ac:dyDescent="0.25">
      <c r="A86" s="40">
        <v>1130018</v>
      </c>
      <c r="B86" s="43" t="s">
        <v>71</v>
      </c>
      <c r="C86" s="40">
        <v>200</v>
      </c>
      <c r="D86" s="41">
        <v>1</v>
      </c>
      <c r="E86" s="40">
        <v>1</v>
      </c>
      <c r="F86" s="42" t="s">
        <v>58</v>
      </c>
      <c r="G86" s="44" t="s">
        <v>86</v>
      </c>
    </row>
    <row r="87" spans="1:7" hidden="1" x14ac:dyDescent="0.25">
      <c r="A87" s="40">
        <v>1130020</v>
      </c>
      <c r="B87" s="36" t="s">
        <v>72</v>
      </c>
      <c r="C87" s="40">
        <v>50</v>
      </c>
      <c r="D87" s="41">
        <v>1</v>
      </c>
      <c r="E87" s="40">
        <v>1</v>
      </c>
      <c r="F87" s="42" t="s">
        <v>58</v>
      </c>
      <c r="G87" s="9" t="s">
        <v>73</v>
      </c>
    </row>
    <row r="88" spans="1:7" hidden="1" x14ac:dyDescent="0.25">
      <c r="A88" s="40">
        <v>1130021</v>
      </c>
      <c r="B88" s="36" t="s">
        <v>74</v>
      </c>
      <c r="C88" s="40">
        <v>450</v>
      </c>
      <c r="D88" s="41">
        <v>2</v>
      </c>
      <c r="E88" s="40">
        <v>1</v>
      </c>
      <c r="F88" s="42" t="s">
        <v>58</v>
      </c>
      <c r="G88" s="44" t="s">
        <v>345</v>
      </c>
    </row>
    <row r="89" spans="1:7" hidden="1" x14ac:dyDescent="0.25">
      <c r="A89" s="40">
        <v>1130022</v>
      </c>
      <c r="B89" s="48" t="s">
        <v>75</v>
      </c>
      <c r="C89" s="40">
        <v>100</v>
      </c>
      <c r="D89" s="41">
        <v>1</v>
      </c>
      <c r="E89" s="40">
        <v>1</v>
      </c>
      <c r="F89" s="42" t="s">
        <v>58</v>
      </c>
      <c r="G89" s="44" t="s">
        <v>113</v>
      </c>
    </row>
    <row r="90" spans="1:7" hidden="1" x14ac:dyDescent="0.25">
      <c r="A90" s="40">
        <v>1130023</v>
      </c>
      <c r="B90" s="36" t="s">
        <v>76</v>
      </c>
      <c r="C90" s="40">
        <v>120</v>
      </c>
      <c r="D90" s="41">
        <v>2</v>
      </c>
      <c r="E90" s="40">
        <v>2</v>
      </c>
      <c r="F90" s="42" t="s">
        <v>77</v>
      </c>
      <c r="G90" s="9" t="s">
        <v>61</v>
      </c>
    </row>
    <row r="91" spans="1:7" hidden="1" x14ac:dyDescent="0.25">
      <c r="A91" s="40">
        <v>1130026</v>
      </c>
      <c r="B91" s="36" t="s">
        <v>78</v>
      </c>
      <c r="C91" s="40">
        <v>100</v>
      </c>
      <c r="D91" s="41">
        <v>1</v>
      </c>
      <c r="E91" s="40">
        <v>1</v>
      </c>
      <c r="F91" s="42" t="s">
        <v>58</v>
      </c>
      <c r="G91" s="9" t="s">
        <v>59</v>
      </c>
    </row>
    <row r="92" spans="1:7" hidden="1" x14ac:dyDescent="0.25">
      <c r="A92" s="40">
        <v>1130027</v>
      </c>
      <c r="B92" s="36" t="s">
        <v>79</v>
      </c>
      <c r="C92" s="40">
        <v>150</v>
      </c>
      <c r="D92" s="41">
        <v>2</v>
      </c>
      <c r="E92" s="40">
        <v>1</v>
      </c>
      <c r="F92" s="42" t="s">
        <v>58</v>
      </c>
      <c r="G92" s="9" t="s">
        <v>80</v>
      </c>
    </row>
    <row r="93" spans="1:7" hidden="1" x14ac:dyDescent="0.25">
      <c r="A93" s="40">
        <v>1130028</v>
      </c>
      <c r="B93" s="36" t="s">
        <v>81</v>
      </c>
      <c r="C93" s="40">
        <v>260</v>
      </c>
      <c r="D93" s="41">
        <v>2</v>
      </c>
      <c r="E93" s="40">
        <v>1</v>
      </c>
      <c r="F93" s="42" t="s">
        <v>58</v>
      </c>
      <c r="G93" s="9" t="s">
        <v>82</v>
      </c>
    </row>
    <row r="94" spans="1:7" hidden="1" x14ac:dyDescent="0.25">
      <c r="A94" s="40">
        <v>1130033</v>
      </c>
      <c r="B94" s="36" t="s">
        <v>83</v>
      </c>
      <c r="C94" s="40">
        <v>70</v>
      </c>
      <c r="D94" s="41">
        <v>1</v>
      </c>
      <c r="E94" s="40">
        <v>1</v>
      </c>
      <c r="F94" s="42" t="s">
        <v>58</v>
      </c>
      <c r="G94" s="9" t="s">
        <v>73</v>
      </c>
    </row>
    <row r="95" spans="1:7" hidden="1" x14ac:dyDescent="0.25">
      <c r="A95" s="40">
        <v>1130036</v>
      </c>
      <c r="B95" s="36" t="s">
        <v>84</v>
      </c>
      <c r="C95" s="40">
        <v>70</v>
      </c>
      <c r="D95" s="41">
        <v>1</v>
      </c>
      <c r="E95" s="40">
        <v>1</v>
      </c>
      <c r="F95" s="42" t="s">
        <v>58</v>
      </c>
      <c r="G95" s="9" t="s">
        <v>73</v>
      </c>
    </row>
    <row r="96" spans="1:7" hidden="1" x14ac:dyDescent="0.25">
      <c r="A96" s="40">
        <v>1130037</v>
      </c>
      <c r="B96" s="36" t="s">
        <v>85</v>
      </c>
      <c r="C96" s="40">
        <v>130</v>
      </c>
      <c r="D96" s="41">
        <v>1</v>
      </c>
      <c r="E96" s="40">
        <v>1</v>
      </c>
      <c r="F96" s="42" t="s">
        <v>58</v>
      </c>
      <c r="G96" s="9" t="s">
        <v>86</v>
      </c>
    </row>
    <row r="97" spans="1:7" hidden="1" x14ac:dyDescent="0.25">
      <c r="A97" s="40">
        <v>1130038</v>
      </c>
      <c r="B97" s="36" t="s">
        <v>87</v>
      </c>
      <c r="C97" s="40">
        <v>250</v>
      </c>
      <c r="D97" s="41">
        <v>2</v>
      </c>
      <c r="E97" s="40">
        <v>1</v>
      </c>
      <c r="F97" s="42" t="s">
        <v>58</v>
      </c>
      <c r="G97" s="9" t="s">
        <v>88</v>
      </c>
    </row>
    <row r="98" spans="1:7" hidden="1" x14ac:dyDescent="0.25">
      <c r="A98" s="40">
        <v>1130041</v>
      </c>
      <c r="B98" s="36" t="s">
        <v>90</v>
      </c>
      <c r="C98" s="40">
        <v>170</v>
      </c>
      <c r="D98" s="41">
        <v>1</v>
      </c>
      <c r="E98" s="40">
        <v>1</v>
      </c>
      <c r="F98" s="42" t="s">
        <v>58</v>
      </c>
      <c r="G98" s="9" t="s">
        <v>91</v>
      </c>
    </row>
    <row r="99" spans="1:7" hidden="1" x14ac:dyDescent="0.25">
      <c r="A99" s="40">
        <v>1130043</v>
      </c>
      <c r="B99" s="36" t="s">
        <v>92</v>
      </c>
      <c r="C99" s="40">
        <v>100</v>
      </c>
      <c r="D99" s="41">
        <v>2</v>
      </c>
      <c r="E99" s="40">
        <v>1</v>
      </c>
      <c r="F99" s="42" t="s">
        <v>58</v>
      </c>
      <c r="G99" s="44" t="s">
        <v>367</v>
      </c>
    </row>
    <row r="100" spans="1:7" hidden="1" x14ac:dyDescent="0.25">
      <c r="A100" s="40">
        <v>1130046</v>
      </c>
      <c r="B100" s="36" t="s">
        <v>93</v>
      </c>
      <c r="C100" s="40">
        <v>270</v>
      </c>
      <c r="D100" s="41">
        <v>1</v>
      </c>
      <c r="E100" s="40">
        <v>1</v>
      </c>
      <c r="F100" s="42" t="s">
        <v>58</v>
      </c>
      <c r="G100" s="9" t="s">
        <v>94</v>
      </c>
    </row>
    <row r="101" spans="1:7" hidden="1" x14ac:dyDescent="0.25">
      <c r="A101" s="40">
        <v>1130047</v>
      </c>
      <c r="B101" s="48" t="s">
        <v>354</v>
      </c>
      <c r="C101" s="40">
        <v>130</v>
      </c>
      <c r="D101" s="41">
        <v>2</v>
      </c>
      <c r="E101" s="40">
        <v>1</v>
      </c>
      <c r="F101" s="42" t="s">
        <v>58</v>
      </c>
      <c r="G101" s="9" t="s">
        <v>95</v>
      </c>
    </row>
    <row r="102" spans="1:7" hidden="1" x14ac:dyDescent="0.25">
      <c r="A102" s="40">
        <v>1130048</v>
      </c>
      <c r="B102" s="36" t="s">
        <v>96</v>
      </c>
      <c r="C102" s="40">
        <v>30</v>
      </c>
      <c r="D102" s="41">
        <v>1</v>
      </c>
      <c r="E102" s="40">
        <v>1</v>
      </c>
      <c r="F102" s="42" t="s">
        <v>58</v>
      </c>
      <c r="G102" s="9" t="s">
        <v>97</v>
      </c>
    </row>
    <row r="103" spans="1:7" hidden="1" x14ac:dyDescent="0.25">
      <c r="A103" s="40">
        <v>1130049</v>
      </c>
      <c r="B103" s="36" t="s">
        <v>98</v>
      </c>
      <c r="C103" s="40">
        <v>80</v>
      </c>
      <c r="D103" s="41">
        <v>1</v>
      </c>
      <c r="E103" s="40">
        <v>1</v>
      </c>
      <c r="F103" s="42" t="s">
        <v>58</v>
      </c>
      <c r="G103" s="9" t="s">
        <v>59</v>
      </c>
    </row>
    <row r="104" spans="1:7" hidden="1" x14ac:dyDescent="0.25">
      <c r="A104" s="40">
        <v>1130053</v>
      </c>
      <c r="B104" s="36" t="s">
        <v>99</v>
      </c>
      <c r="C104" s="40">
        <v>155</v>
      </c>
      <c r="D104" s="41">
        <v>1</v>
      </c>
      <c r="E104" s="40">
        <v>1</v>
      </c>
      <c r="F104" s="42" t="s">
        <v>58</v>
      </c>
      <c r="G104" s="9" t="s">
        <v>86</v>
      </c>
    </row>
    <row r="105" spans="1:7" hidden="1" x14ac:dyDescent="0.25">
      <c r="A105" s="40">
        <v>1130054</v>
      </c>
      <c r="B105" s="36" t="s">
        <v>100</v>
      </c>
      <c r="C105" s="40">
        <v>60</v>
      </c>
      <c r="D105" s="41">
        <v>1</v>
      </c>
      <c r="E105" s="40">
        <v>1</v>
      </c>
      <c r="F105" s="42" t="s">
        <v>58</v>
      </c>
      <c r="G105" s="44" t="s">
        <v>225</v>
      </c>
    </row>
    <row r="106" spans="1:7" hidden="1" x14ac:dyDescent="0.25">
      <c r="A106" s="40">
        <v>1130055</v>
      </c>
      <c r="B106" s="36" t="s">
        <v>101</v>
      </c>
      <c r="C106" s="40">
        <v>150</v>
      </c>
      <c r="D106" s="41">
        <v>1</v>
      </c>
      <c r="E106" s="40">
        <v>1</v>
      </c>
      <c r="F106" s="42" t="s">
        <v>58</v>
      </c>
      <c r="G106" s="9" t="s">
        <v>59</v>
      </c>
    </row>
    <row r="107" spans="1:7" hidden="1" x14ac:dyDescent="0.25">
      <c r="A107" s="40">
        <v>1130056</v>
      </c>
      <c r="B107" s="36" t="s">
        <v>102</v>
      </c>
      <c r="C107" s="40">
        <v>640</v>
      </c>
      <c r="D107" s="41">
        <v>2</v>
      </c>
      <c r="E107" s="40">
        <v>1</v>
      </c>
      <c r="F107" s="42" t="s">
        <v>58</v>
      </c>
      <c r="G107" s="9" t="s">
        <v>103</v>
      </c>
    </row>
    <row r="108" spans="1:7" hidden="1" x14ac:dyDescent="0.25">
      <c r="A108" s="40">
        <v>1130057</v>
      </c>
      <c r="B108" s="36" t="s">
        <v>104</v>
      </c>
      <c r="C108" s="40">
        <v>175</v>
      </c>
      <c r="D108" s="41">
        <v>1</v>
      </c>
      <c r="E108" s="40">
        <v>1</v>
      </c>
      <c r="F108" s="42" t="s">
        <v>58</v>
      </c>
      <c r="G108" s="9" t="s">
        <v>94</v>
      </c>
    </row>
    <row r="109" spans="1:7" hidden="1" x14ac:dyDescent="0.25">
      <c r="A109" s="40">
        <v>1130060</v>
      </c>
      <c r="B109" s="36" t="s">
        <v>105</v>
      </c>
      <c r="C109" s="40">
        <v>50</v>
      </c>
      <c r="D109" s="41">
        <v>1</v>
      </c>
      <c r="E109" s="40">
        <v>1</v>
      </c>
      <c r="F109" s="42" t="s">
        <v>58</v>
      </c>
      <c r="G109" s="9" t="s">
        <v>106</v>
      </c>
    </row>
    <row r="110" spans="1:7" hidden="1" x14ac:dyDescent="0.25">
      <c r="A110" s="40">
        <v>1130061</v>
      </c>
      <c r="B110" s="36" t="s">
        <v>107</v>
      </c>
      <c r="C110" s="40">
        <v>160</v>
      </c>
      <c r="D110" s="41">
        <v>2</v>
      </c>
      <c r="E110" s="40">
        <v>1</v>
      </c>
      <c r="F110" s="42" t="s">
        <v>58</v>
      </c>
      <c r="G110" s="9" t="s">
        <v>108</v>
      </c>
    </row>
    <row r="111" spans="1:7" hidden="1" x14ac:dyDescent="0.25">
      <c r="A111" s="40">
        <v>1130062</v>
      </c>
      <c r="B111" s="36" t="s">
        <v>109</v>
      </c>
      <c r="C111" s="40">
        <v>30</v>
      </c>
      <c r="D111" s="41">
        <v>1</v>
      </c>
      <c r="E111" s="40">
        <v>1</v>
      </c>
      <c r="F111" s="42" t="s">
        <v>58</v>
      </c>
      <c r="G111" s="9" t="s">
        <v>110</v>
      </c>
    </row>
    <row r="112" spans="1:7" hidden="1" x14ac:dyDescent="0.25">
      <c r="A112" s="40">
        <v>1130064</v>
      </c>
      <c r="B112" s="48" t="s">
        <v>352</v>
      </c>
      <c r="C112" s="40">
        <v>120</v>
      </c>
      <c r="D112" s="41">
        <v>1</v>
      </c>
      <c r="E112" s="40">
        <v>1</v>
      </c>
      <c r="F112" s="42" t="s">
        <v>58</v>
      </c>
      <c r="G112" s="9" t="s">
        <v>111</v>
      </c>
    </row>
    <row r="113" spans="1:7" hidden="1" x14ac:dyDescent="0.25">
      <c r="A113" s="40">
        <v>1130065</v>
      </c>
      <c r="B113" s="36" t="s">
        <v>112</v>
      </c>
      <c r="C113" s="40">
        <v>40</v>
      </c>
      <c r="D113" s="41">
        <v>1</v>
      </c>
      <c r="E113" s="40">
        <v>1</v>
      </c>
      <c r="F113" s="42" t="s">
        <v>58</v>
      </c>
      <c r="G113" s="9" t="s">
        <v>113</v>
      </c>
    </row>
    <row r="114" spans="1:7" hidden="1" x14ac:dyDescent="0.25">
      <c r="A114" s="40">
        <v>1130066</v>
      </c>
      <c r="B114" s="36" t="s">
        <v>114</v>
      </c>
      <c r="C114" s="40">
        <v>100</v>
      </c>
      <c r="D114" s="41">
        <v>1</v>
      </c>
      <c r="E114" s="40">
        <v>1</v>
      </c>
      <c r="F114" s="42" t="s">
        <v>58</v>
      </c>
      <c r="G114" s="44" t="s">
        <v>59</v>
      </c>
    </row>
    <row r="115" spans="1:7" hidden="1" x14ac:dyDescent="0.25">
      <c r="A115" s="40">
        <v>1130067</v>
      </c>
      <c r="B115" s="36" t="s">
        <v>115</v>
      </c>
      <c r="C115" s="40">
        <v>20</v>
      </c>
      <c r="D115" s="41">
        <v>1</v>
      </c>
      <c r="E115" s="40">
        <v>1</v>
      </c>
      <c r="F115" s="42" t="s">
        <v>58</v>
      </c>
      <c r="G115" s="9" t="s">
        <v>116</v>
      </c>
    </row>
    <row r="116" spans="1:7" hidden="1" x14ac:dyDescent="0.25">
      <c r="A116" s="40">
        <v>1130068</v>
      </c>
      <c r="B116" s="36" t="s">
        <v>117</v>
      </c>
      <c r="C116" s="40">
        <v>180</v>
      </c>
      <c r="D116" s="41">
        <v>1</v>
      </c>
      <c r="E116" s="40">
        <v>1</v>
      </c>
      <c r="F116" s="42" t="s">
        <v>58</v>
      </c>
      <c r="G116" s="9" t="s">
        <v>118</v>
      </c>
    </row>
    <row r="117" spans="1:7" hidden="1" x14ac:dyDescent="0.25">
      <c r="A117" s="40">
        <v>1130069</v>
      </c>
      <c r="B117" s="36" t="s">
        <v>119</v>
      </c>
      <c r="C117" s="40">
        <v>220</v>
      </c>
      <c r="D117" s="41">
        <v>1</v>
      </c>
      <c r="E117" s="40">
        <v>1</v>
      </c>
      <c r="F117" s="42" t="s">
        <v>58</v>
      </c>
      <c r="G117" s="9" t="s">
        <v>116</v>
      </c>
    </row>
    <row r="118" spans="1:7" hidden="1" x14ac:dyDescent="0.25">
      <c r="A118" s="40">
        <v>1130070</v>
      </c>
      <c r="B118" s="36" t="s">
        <v>120</v>
      </c>
      <c r="C118" s="40">
        <v>100</v>
      </c>
      <c r="D118" s="41">
        <v>1</v>
      </c>
      <c r="E118" s="40">
        <v>1</v>
      </c>
      <c r="F118" s="42" t="s">
        <v>58</v>
      </c>
      <c r="G118" s="9" t="s">
        <v>94</v>
      </c>
    </row>
    <row r="119" spans="1:7" hidden="1" x14ac:dyDescent="0.25">
      <c r="A119" s="40">
        <v>1130071</v>
      </c>
      <c r="B119" s="36" t="s">
        <v>121</v>
      </c>
      <c r="C119" s="40">
        <v>120</v>
      </c>
      <c r="D119" s="41">
        <v>1</v>
      </c>
      <c r="E119" s="40">
        <v>1</v>
      </c>
      <c r="F119" s="42" t="s">
        <v>58</v>
      </c>
      <c r="G119" s="9" t="s">
        <v>113</v>
      </c>
    </row>
    <row r="120" spans="1:7" hidden="1" x14ac:dyDescent="0.25">
      <c r="A120" s="40">
        <v>1130072</v>
      </c>
      <c r="B120" s="36" t="s">
        <v>122</v>
      </c>
      <c r="C120" s="40">
        <v>80</v>
      </c>
      <c r="D120" s="41">
        <v>1</v>
      </c>
      <c r="E120" s="40">
        <v>1</v>
      </c>
      <c r="F120" s="42" t="s">
        <v>58</v>
      </c>
      <c r="G120" s="9" t="s">
        <v>94</v>
      </c>
    </row>
    <row r="121" spans="1:7" hidden="1" x14ac:dyDescent="0.25">
      <c r="A121" s="40">
        <v>1130075</v>
      </c>
      <c r="B121" s="36" t="s">
        <v>123</v>
      </c>
      <c r="C121" s="40">
        <v>300</v>
      </c>
      <c r="D121" s="41">
        <v>2</v>
      </c>
      <c r="E121" s="40">
        <v>1</v>
      </c>
      <c r="F121" s="42" t="s">
        <v>58</v>
      </c>
      <c r="G121" s="9" t="s">
        <v>108</v>
      </c>
    </row>
    <row r="122" spans="1:7" hidden="1" x14ac:dyDescent="0.25">
      <c r="A122" s="40">
        <v>1130076</v>
      </c>
      <c r="B122" s="36" t="s">
        <v>124</v>
      </c>
      <c r="C122" s="40">
        <v>120</v>
      </c>
      <c r="D122" s="41">
        <v>1</v>
      </c>
      <c r="E122" s="40">
        <v>1</v>
      </c>
      <c r="F122" s="42" t="s">
        <v>58</v>
      </c>
      <c r="G122" s="44" t="s">
        <v>357</v>
      </c>
    </row>
    <row r="123" spans="1:7" hidden="1" x14ac:dyDescent="0.25">
      <c r="A123" s="40">
        <v>1130077</v>
      </c>
      <c r="B123" s="36" t="s">
        <v>125</v>
      </c>
      <c r="C123" s="40">
        <v>40</v>
      </c>
      <c r="D123" s="41">
        <v>1</v>
      </c>
      <c r="E123" s="40">
        <v>1</v>
      </c>
      <c r="F123" s="42" t="s">
        <v>58</v>
      </c>
      <c r="G123" s="9" t="s">
        <v>94</v>
      </c>
    </row>
    <row r="124" spans="1:7" hidden="1" x14ac:dyDescent="0.25">
      <c r="A124" s="40">
        <v>1130078</v>
      </c>
      <c r="B124" s="36" t="s">
        <v>126</v>
      </c>
      <c r="C124" s="40">
        <v>50</v>
      </c>
      <c r="D124" s="41">
        <v>1</v>
      </c>
      <c r="E124" s="40">
        <v>1</v>
      </c>
      <c r="F124" s="42" t="s">
        <v>58</v>
      </c>
      <c r="G124" s="9" t="s">
        <v>63</v>
      </c>
    </row>
    <row r="125" spans="1:7" hidden="1" x14ac:dyDescent="0.25">
      <c r="A125" s="40">
        <v>1130079</v>
      </c>
      <c r="B125" s="36" t="s">
        <v>127</v>
      </c>
      <c r="C125" s="40">
        <v>350</v>
      </c>
      <c r="D125" s="41">
        <v>1</v>
      </c>
      <c r="E125" s="40">
        <v>1</v>
      </c>
      <c r="F125" s="42" t="s">
        <v>58</v>
      </c>
      <c r="G125" s="9" t="s">
        <v>94</v>
      </c>
    </row>
    <row r="126" spans="1:7" hidden="1" x14ac:dyDescent="0.25">
      <c r="A126" s="40">
        <v>1130080</v>
      </c>
      <c r="B126" s="36" t="s">
        <v>128</v>
      </c>
      <c r="C126" s="40">
        <v>300</v>
      </c>
      <c r="D126" s="41">
        <v>2</v>
      </c>
      <c r="E126" s="40">
        <v>1</v>
      </c>
      <c r="F126" s="42" t="s">
        <v>58</v>
      </c>
      <c r="G126" s="9" t="s">
        <v>61</v>
      </c>
    </row>
    <row r="127" spans="1:7" hidden="1" x14ac:dyDescent="0.25">
      <c r="A127" s="40">
        <v>1130082</v>
      </c>
      <c r="B127" s="36" t="s">
        <v>129</v>
      </c>
      <c r="C127" s="40">
        <v>100</v>
      </c>
      <c r="D127" s="41">
        <v>1</v>
      </c>
      <c r="E127" s="40">
        <v>1</v>
      </c>
      <c r="F127" s="42" t="s">
        <v>58</v>
      </c>
      <c r="G127" s="44" t="s">
        <v>355</v>
      </c>
    </row>
    <row r="128" spans="1:7" hidden="1" x14ac:dyDescent="0.25">
      <c r="A128" s="40">
        <v>1130085</v>
      </c>
      <c r="B128" s="36" t="s">
        <v>131</v>
      </c>
      <c r="C128" s="40">
        <v>150</v>
      </c>
      <c r="D128" s="41">
        <v>2</v>
      </c>
      <c r="E128" s="40">
        <v>1</v>
      </c>
      <c r="F128" s="42" t="s">
        <v>58</v>
      </c>
      <c r="G128" s="44" t="s">
        <v>348</v>
      </c>
    </row>
    <row r="129" spans="1:7" ht="30" hidden="1" x14ac:dyDescent="0.25">
      <c r="A129" s="40">
        <v>1130086</v>
      </c>
      <c r="B129" s="45" t="s">
        <v>132</v>
      </c>
      <c r="C129" s="46">
        <v>115</v>
      </c>
      <c r="D129" s="41">
        <v>2</v>
      </c>
      <c r="E129" s="40">
        <v>1</v>
      </c>
      <c r="F129" s="42" t="s">
        <v>58</v>
      </c>
      <c r="G129" s="9" t="s">
        <v>61</v>
      </c>
    </row>
    <row r="130" spans="1:7" hidden="1" x14ac:dyDescent="0.25">
      <c r="A130" s="40">
        <v>1130087</v>
      </c>
      <c r="B130" s="36" t="s">
        <v>133</v>
      </c>
      <c r="C130" s="40">
        <v>150</v>
      </c>
      <c r="D130" s="41">
        <v>8</v>
      </c>
      <c r="E130" s="40">
        <v>1</v>
      </c>
      <c r="F130" s="42" t="s">
        <v>58</v>
      </c>
      <c r="G130" s="9" t="s">
        <v>134</v>
      </c>
    </row>
    <row r="131" spans="1:7" hidden="1" x14ac:dyDescent="0.25">
      <c r="A131" s="40">
        <v>1130089</v>
      </c>
      <c r="B131" s="36" t="s">
        <v>135</v>
      </c>
      <c r="C131" s="40">
        <v>80</v>
      </c>
      <c r="D131" s="41">
        <v>1</v>
      </c>
      <c r="E131" s="40">
        <v>1</v>
      </c>
      <c r="F131" s="42" t="s">
        <v>58</v>
      </c>
      <c r="G131" s="9" t="s">
        <v>86</v>
      </c>
    </row>
    <row r="132" spans="1:7" hidden="1" x14ac:dyDescent="0.25">
      <c r="A132" s="40">
        <v>1130091</v>
      </c>
      <c r="B132" s="36" t="s">
        <v>136</v>
      </c>
      <c r="C132" s="40">
        <v>70</v>
      </c>
      <c r="D132" s="41">
        <v>1</v>
      </c>
      <c r="E132" s="40">
        <v>1</v>
      </c>
      <c r="F132" s="42" t="s">
        <v>58</v>
      </c>
      <c r="G132" s="44" t="s">
        <v>97</v>
      </c>
    </row>
    <row r="133" spans="1:7" hidden="1" x14ac:dyDescent="0.25">
      <c r="A133" s="40">
        <v>1130096</v>
      </c>
      <c r="B133" s="36" t="s">
        <v>137</v>
      </c>
      <c r="C133" s="40">
        <v>150</v>
      </c>
      <c r="D133" s="41">
        <v>1</v>
      </c>
      <c r="E133" s="40">
        <v>1</v>
      </c>
      <c r="F133" s="42" t="s">
        <v>58</v>
      </c>
      <c r="G133" s="9" t="s">
        <v>54</v>
      </c>
    </row>
    <row r="134" spans="1:7" hidden="1" x14ac:dyDescent="0.25">
      <c r="A134" s="40">
        <v>1130102</v>
      </c>
      <c r="B134" s="36" t="s">
        <v>138</v>
      </c>
      <c r="C134" s="40">
        <v>450</v>
      </c>
      <c r="D134" s="41">
        <v>4</v>
      </c>
      <c r="E134" s="40">
        <v>1</v>
      </c>
      <c r="F134" s="42" t="s">
        <v>58</v>
      </c>
      <c r="G134" s="44" t="s">
        <v>370</v>
      </c>
    </row>
    <row r="135" spans="1:7" hidden="1" x14ac:dyDescent="0.25">
      <c r="A135" s="40">
        <v>1130104</v>
      </c>
      <c r="B135" s="36" t="s">
        <v>139</v>
      </c>
      <c r="C135" s="40">
        <v>500</v>
      </c>
      <c r="D135" s="41">
        <v>4</v>
      </c>
      <c r="E135" s="40">
        <v>1</v>
      </c>
      <c r="F135" s="42" t="s">
        <v>58</v>
      </c>
      <c r="G135" s="44" t="s">
        <v>381</v>
      </c>
    </row>
    <row r="136" spans="1:7" hidden="1" x14ac:dyDescent="0.25">
      <c r="A136" s="40">
        <v>1130105</v>
      </c>
      <c r="B136" s="36" t="s">
        <v>140</v>
      </c>
      <c r="C136" s="40">
        <v>20</v>
      </c>
      <c r="D136" s="41">
        <v>1</v>
      </c>
      <c r="E136" s="40">
        <v>2</v>
      </c>
      <c r="F136" s="42" t="s">
        <v>77</v>
      </c>
      <c r="G136" s="9" t="s">
        <v>113</v>
      </c>
    </row>
    <row r="137" spans="1:7" hidden="1" x14ac:dyDescent="0.25">
      <c r="A137" s="40">
        <v>1130106</v>
      </c>
      <c r="B137" s="36" t="s">
        <v>141</v>
      </c>
      <c r="C137" s="40">
        <v>300</v>
      </c>
      <c r="D137" s="41">
        <v>1</v>
      </c>
      <c r="E137" s="40">
        <v>2</v>
      </c>
      <c r="F137" s="42" t="s">
        <v>77</v>
      </c>
      <c r="G137" s="9" t="s">
        <v>97</v>
      </c>
    </row>
    <row r="138" spans="1:7" hidden="1" x14ac:dyDescent="0.25">
      <c r="A138" s="40">
        <v>1130107</v>
      </c>
      <c r="B138" s="36" t="s">
        <v>142</v>
      </c>
      <c r="C138" s="40">
        <v>230</v>
      </c>
      <c r="D138" s="41">
        <v>1</v>
      </c>
      <c r="E138" s="40">
        <v>2</v>
      </c>
      <c r="F138" s="42" t="s">
        <v>77</v>
      </c>
      <c r="G138" s="9" t="s">
        <v>116</v>
      </c>
    </row>
    <row r="139" spans="1:7" hidden="1" x14ac:dyDescent="0.25">
      <c r="A139" s="40">
        <v>1130111</v>
      </c>
      <c r="B139" s="36" t="s">
        <v>143</v>
      </c>
      <c r="C139" s="40">
        <v>90</v>
      </c>
      <c r="D139" s="41">
        <v>2</v>
      </c>
      <c r="E139" s="40">
        <v>1</v>
      </c>
      <c r="F139" s="42" t="s">
        <v>58</v>
      </c>
      <c r="G139" s="9" t="s">
        <v>144</v>
      </c>
    </row>
    <row r="140" spans="1:7" hidden="1" x14ac:dyDescent="0.25">
      <c r="A140" s="40">
        <v>1130118</v>
      </c>
      <c r="B140" s="36" t="s">
        <v>145</v>
      </c>
      <c r="C140" s="40">
        <v>80</v>
      </c>
      <c r="D140" s="41">
        <v>1</v>
      </c>
      <c r="E140" s="40">
        <v>1</v>
      </c>
      <c r="F140" s="42" t="s">
        <v>58</v>
      </c>
      <c r="G140" s="9" t="s">
        <v>146</v>
      </c>
    </row>
    <row r="141" spans="1:7" hidden="1" x14ac:dyDescent="0.25">
      <c r="A141" s="40">
        <v>1130119</v>
      </c>
      <c r="B141" s="43" t="s">
        <v>147</v>
      </c>
      <c r="C141" s="40">
        <v>355</v>
      </c>
      <c r="D141" s="41">
        <v>4</v>
      </c>
      <c r="E141" s="40">
        <v>1</v>
      </c>
      <c r="F141" s="42" t="s">
        <v>58</v>
      </c>
      <c r="G141" s="9" t="s">
        <v>148</v>
      </c>
    </row>
    <row r="142" spans="1:7" hidden="1" x14ac:dyDescent="0.25">
      <c r="A142" s="40">
        <v>1130120</v>
      </c>
      <c r="B142" s="36" t="s">
        <v>149</v>
      </c>
      <c r="C142" s="40">
        <v>320</v>
      </c>
      <c r="D142" s="41">
        <v>2</v>
      </c>
      <c r="E142" s="40">
        <v>1</v>
      </c>
      <c r="F142" s="42" t="s">
        <v>58</v>
      </c>
      <c r="G142" s="9" t="s">
        <v>150</v>
      </c>
    </row>
    <row r="143" spans="1:7" hidden="1" x14ac:dyDescent="0.25">
      <c r="A143" s="40">
        <v>1130122</v>
      </c>
      <c r="B143" s="36" t="s">
        <v>151</v>
      </c>
      <c r="C143" s="40">
        <v>1500</v>
      </c>
      <c r="D143" s="41">
        <v>3</v>
      </c>
      <c r="E143" s="40">
        <v>2</v>
      </c>
      <c r="F143" s="42" t="s">
        <v>77</v>
      </c>
      <c r="G143" s="9" t="s">
        <v>152</v>
      </c>
    </row>
    <row r="144" spans="1:7" hidden="1" x14ac:dyDescent="0.25">
      <c r="A144" s="40">
        <v>1130124</v>
      </c>
      <c r="B144" s="36" t="s">
        <v>153</v>
      </c>
      <c r="C144" s="40">
        <v>100</v>
      </c>
      <c r="D144" s="41">
        <v>1</v>
      </c>
      <c r="E144" s="40">
        <v>2</v>
      </c>
      <c r="F144" s="42" t="s">
        <v>77</v>
      </c>
      <c r="G144" s="9" t="s">
        <v>89</v>
      </c>
    </row>
    <row r="145" spans="1:7" hidden="1" x14ac:dyDescent="0.25">
      <c r="A145" s="40">
        <v>1130125</v>
      </c>
      <c r="B145" s="36" t="s">
        <v>154</v>
      </c>
      <c r="C145" s="40">
        <v>400</v>
      </c>
      <c r="D145" s="41">
        <v>10</v>
      </c>
      <c r="E145" s="40">
        <v>1</v>
      </c>
      <c r="F145" s="42" t="s">
        <v>58</v>
      </c>
      <c r="G145" s="9" t="s">
        <v>155</v>
      </c>
    </row>
    <row r="146" spans="1:7" hidden="1" x14ac:dyDescent="0.25">
      <c r="A146" s="40">
        <v>1130126</v>
      </c>
      <c r="B146" s="36" t="s">
        <v>156</v>
      </c>
      <c r="C146" s="40">
        <v>30</v>
      </c>
      <c r="D146" s="41">
        <v>1</v>
      </c>
      <c r="E146" s="40">
        <v>1</v>
      </c>
      <c r="F146" s="42" t="s">
        <v>58</v>
      </c>
      <c r="G146" s="9" t="s">
        <v>54</v>
      </c>
    </row>
    <row r="147" spans="1:7" hidden="1" x14ac:dyDescent="0.25">
      <c r="A147" s="40">
        <v>1130127</v>
      </c>
      <c r="B147" s="36" t="s">
        <v>157</v>
      </c>
      <c r="C147" s="40">
        <v>120</v>
      </c>
      <c r="D147" s="41">
        <v>3</v>
      </c>
      <c r="E147" s="40">
        <v>1</v>
      </c>
      <c r="F147" s="42" t="s">
        <v>58</v>
      </c>
      <c r="G147" s="9" t="s">
        <v>158</v>
      </c>
    </row>
    <row r="148" spans="1:7" hidden="1" x14ac:dyDescent="0.25">
      <c r="A148" s="40">
        <v>1130128</v>
      </c>
      <c r="B148" s="36" t="s">
        <v>159</v>
      </c>
      <c r="C148" s="40">
        <v>300</v>
      </c>
      <c r="D148" s="41">
        <v>3</v>
      </c>
      <c r="E148" s="40">
        <v>1</v>
      </c>
      <c r="F148" s="42" t="s">
        <v>58</v>
      </c>
      <c r="G148" s="9" t="s">
        <v>160</v>
      </c>
    </row>
    <row r="149" spans="1:7" hidden="1" x14ac:dyDescent="0.25">
      <c r="A149" s="40">
        <v>1130132</v>
      </c>
      <c r="B149" s="36" t="s">
        <v>161</v>
      </c>
      <c r="C149" s="40">
        <v>385</v>
      </c>
      <c r="D149" s="41">
        <v>2</v>
      </c>
      <c r="E149" s="40">
        <v>1</v>
      </c>
      <c r="F149" s="42" t="s">
        <v>58</v>
      </c>
      <c r="G149" s="9" t="s">
        <v>144</v>
      </c>
    </row>
    <row r="150" spans="1:7" hidden="1" x14ac:dyDescent="0.25">
      <c r="A150" s="40">
        <v>1130133</v>
      </c>
      <c r="B150" s="36" t="s">
        <v>162</v>
      </c>
      <c r="C150" s="40">
        <v>300</v>
      </c>
      <c r="D150" s="41">
        <v>2</v>
      </c>
      <c r="E150" s="40">
        <v>1</v>
      </c>
      <c r="F150" s="42" t="s">
        <v>58</v>
      </c>
      <c r="G150" s="9" t="s">
        <v>163</v>
      </c>
    </row>
    <row r="151" spans="1:7" hidden="1" x14ac:dyDescent="0.25">
      <c r="A151" s="40">
        <v>1130135</v>
      </c>
      <c r="B151" s="36" t="s">
        <v>164</v>
      </c>
      <c r="C151" s="40">
        <v>185</v>
      </c>
      <c r="D151" s="41">
        <v>1</v>
      </c>
      <c r="E151" s="40">
        <v>1</v>
      </c>
      <c r="F151" s="42" t="s">
        <v>58</v>
      </c>
      <c r="G151" s="9" t="s">
        <v>54</v>
      </c>
    </row>
    <row r="152" spans="1:7" hidden="1" x14ac:dyDescent="0.25">
      <c r="A152" s="40">
        <v>1130136</v>
      </c>
      <c r="B152" s="36" t="s">
        <v>165</v>
      </c>
      <c r="C152" s="40">
        <v>355</v>
      </c>
      <c r="D152" s="41">
        <v>2</v>
      </c>
      <c r="E152" s="40">
        <v>1</v>
      </c>
      <c r="F152" s="42" t="s">
        <v>58</v>
      </c>
      <c r="G152" s="44" t="s">
        <v>363</v>
      </c>
    </row>
    <row r="153" spans="1:7" hidden="1" x14ac:dyDescent="0.25">
      <c r="A153" s="40">
        <v>1130139</v>
      </c>
      <c r="B153" s="36" t="s">
        <v>166</v>
      </c>
      <c r="C153" s="40">
        <v>350</v>
      </c>
      <c r="D153" s="41">
        <v>2</v>
      </c>
      <c r="E153" s="40">
        <v>1</v>
      </c>
      <c r="F153" s="36" t="s">
        <v>167</v>
      </c>
      <c r="G153" s="9" t="s">
        <v>168</v>
      </c>
    </row>
    <row r="154" spans="1:7" hidden="1" x14ac:dyDescent="0.25">
      <c r="A154" s="40">
        <v>1130140</v>
      </c>
      <c r="B154" s="36" t="s">
        <v>169</v>
      </c>
      <c r="C154" s="40">
        <v>80</v>
      </c>
      <c r="D154" s="41">
        <v>1</v>
      </c>
      <c r="E154" s="40">
        <v>2</v>
      </c>
      <c r="F154" s="42" t="s">
        <v>77</v>
      </c>
      <c r="G154" s="9" t="s">
        <v>170</v>
      </c>
    </row>
    <row r="155" spans="1:7" hidden="1" x14ac:dyDescent="0.25">
      <c r="A155" s="40">
        <v>1130141</v>
      </c>
      <c r="B155" s="36" t="s">
        <v>171</v>
      </c>
      <c r="C155" s="40">
        <v>160</v>
      </c>
      <c r="D155" s="41">
        <v>2</v>
      </c>
      <c r="E155" s="40">
        <v>1</v>
      </c>
      <c r="F155" s="42" t="s">
        <v>58</v>
      </c>
      <c r="G155" s="9" t="s">
        <v>172</v>
      </c>
    </row>
    <row r="156" spans="1:7" hidden="1" x14ac:dyDescent="0.25">
      <c r="A156" s="40">
        <v>1130142</v>
      </c>
      <c r="B156" s="36" t="s">
        <v>173</v>
      </c>
      <c r="C156" s="40">
        <v>60</v>
      </c>
      <c r="D156" s="41">
        <v>2</v>
      </c>
      <c r="E156" s="40">
        <v>1</v>
      </c>
      <c r="F156" s="42" t="s">
        <v>58</v>
      </c>
      <c r="G156" s="9" t="s">
        <v>174</v>
      </c>
    </row>
    <row r="157" spans="1:7" hidden="1" x14ac:dyDescent="0.25">
      <c r="A157" s="47">
        <v>1130143</v>
      </c>
      <c r="B157" s="36" t="s">
        <v>175</v>
      </c>
      <c r="C157" s="40">
        <v>150</v>
      </c>
      <c r="D157" s="41">
        <v>1</v>
      </c>
      <c r="E157" s="40">
        <v>1</v>
      </c>
      <c r="F157" s="42" t="s">
        <v>58</v>
      </c>
      <c r="G157" s="9" t="s">
        <v>176</v>
      </c>
    </row>
    <row r="158" spans="1:7" hidden="1" x14ac:dyDescent="0.25">
      <c r="A158" s="40">
        <v>1130144</v>
      </c>
      <c r="B158" s="36" t="s">
        <v>177</v>
      </c>
      <c r="C158" s="40">
        <v>150</v>
      </c>
      <c r="D158" s="41">
        <v>1</v>
      </c>
      <c r="E158" s="40">
        <v>1</v>
      </c>
      <c r="F158" s="42" t="s">
        <v>58</v>
      </c>
      <c r="G158" s="9" t="s">
        <v>97</v>
      </c>
    </row>
    <row r="159" spans="1:7" hidden="1" x14ac:dyDescent="0.25">
      <c r="A159" s="40">
        <v>1130145</v>
      </c>
      <c r="B159" s="36" t="s">
        <v>178</v>
      </c>
      <c r="C159" s="40">
        <v>200</v>
      </c>
      <c r="D159" s="41">
        <v>2</v>
      </c>
      <c r="E159" s="40">
        <v>2</v>
      </c>
      <c r="F159" s="42" t="s">
        <v>77</v>
      </c>
      <c r="G159" s="9" t="s">
        <v>172</v>
      </c>
    </row>
    <row r="160" spans="1:7" hidden="1" x14ac:dyDescent="0.25">
      <c r="A160" s="40">
        <v>1130147</v>
      </c>
      <c r="B160" s="36" t="s">
        <v>179</v>
      </c>
      <c r="C160" s="40">
        <v>350</v>
      </c>
      <c r="D160" s="41">
        <v>2</v>
      </c>
      <c r="E160" s="40">
        <v>2</v>
      </c>
      <c r="F160" s="42" t="s">
        <v>77</v>
      </c>
      <c r="G160" s="9" t="s">
        <v>61</v>
      </c>
    </row>
    <row r="161" spans="1:7" hidden="1" x14ac:dyDescent="0.25">
      <c r="A161" s="40">
        <v>1130148</v>
      </c>
      <c r="B161" s="36" t="s">
        <v>180</v>
      </c>
      <c r="C161" s="40">
        <v>220</v>
      </c>
      <c r="D161" s="41">
        <v>1</v>
      </c>
      <c r="E161" s="40">
        <v>1</v>
      </c>
      <c r="F161" s="42" t="s">
        <v>58</v>
      </c>
      <c r="G161" s="9" t="s">
        <v>54</v>
      </c>
    </row>
    <row r="162" spans="1:7" hidden="1" x14ac:dyDescent="0.25">
      <c r="A162" s="40">
        <v>1130149</v>
      </c>
      <c r="B162" s="36" t="s">
        <v>181</v>
      </c>
      <c r="C162" s="40">
        <v>100</v>
      </c>
      <c r="D162" s="41">
        <v>1</v>
      </c>
      <c r="E162" s="40">
        <v>1</v>
      </c>
      <c r="F162" s="42" t="s">
        <v>58</v>
      </c>
      <c r="G162" s="9" t="s">
        <v>63</v>
      </c>
    </row>
    <row r="163" spans="1:7" hidden="1" x14ac:dyDescent="0.25">
      <c r="A163" s="40">
        <v>1130150</v>
      </c>
      <c r="B163" s="36" t="s">
        <v>182</v>
      </c>
      <c r="C163" s="40">
        <v>300</v>
      </c>
      <c r="D163" s="41">
        <v>2</v>
      </c>
      <c r="E163" s="40">
        <v>1</v>
      </c>
      <c r="F163" s="42" t="s">
        <v>58</v>
      </c>
      <c r="G163" s="44" t="s">
        <v>347</v>
      </c>
    </row>
    <row r="164" spans="1:7" hidden="1" x14ac:dyDescent="0.25">
      <c r="A164" s="40">
        <v>1130151</v>
      </c>
      <c r="B164" s="36" t="s">
        <v>183</v>
      </c>
      <c r="C164" s="40">
        <v>240</v>
      </c>
      <c r="D164" s="41">
        <v>2</v>
      </c>
      <c r="E164" s="40">
        <v>1</v>
      </c>
      <c r="F164" s="42" t="s">
        <v>58</v>
      </c>
      <c r="G164" s="9" t="s">
        <v>184</v>
      </c>
    </row>
    <row r="165" spans="1:7" hidden="1" x14ac:dyDescent="0.25">
      <c r="A165" s="40">
        <v>1130152</v>
      </c>
      <c r="B165" s="36" t="s">
        <v>185</v>
      </c>
      <c r="C165" s="40">
        <v>60</v>
      </c>
      <c r="D165" s="41">
        <v>2</v>
      </c>
      <c r="E165" s="40">
        <v>1</v>
      </c>
      <c r="F165" s="42" t="s">
        <v>58</v>
      </c>
      <c r="G165" s="9" t="s">
        <v>163</v>
      </c>
    </row>
    <row r="166" spans="1:7" hidden="1" x14ac:dyDescent="0.25">
      <c r="A166" s="40">
        <v>1130156</v>
      </c>
      <c r="B166" s="36" t="s">
        <v>186</v>
      </c>
      <c r="C166" s="40">
        <v>60</v>
      </c>
      <c r="D166" s="41">
        <v>2</v>
      </c>
      <c r="E166" s="40">
        <v>1</v>
      </c>
      <c r="F166" s="42" t="s">
        <v>58</v>
      </c>
      <c r="G166" s="9" t="s">
        <v>168</v>
      </c>
    </row>
    <row r="167" spans="1:7" hidden="1" x14ac:dyDescent="0.25">
      <c r="A167" s="40">
        <v>1130157</v>
      </c>
      <c r="B167" s="36" t="s">
        <v>187</v>
      </c>
      <c r="C167" s="40">
        <v>80</v>
      </c>
      <c r="D167" s="41">
        <v>1</v>
      </c>
      <c r="E167" s="40">
        <v>1</v>
      </c>
      <c r="F167" s="42" t="s">
        <v>58</v>
      </c>
      <c r="G167" s="9" t="s">
        <v>73</v>
      </c>
    </row>
    <row r="168" spans="1:7" hidden="1" x14ac:dyDescent="0.25">
      <c r="A168" s="40">
        <v>1130161</v>
      </c>
      <c r="B168" s="36" t="s">
        <v>188</v>
      </c>
      <c r="C168" s="40">
        <v>100</v>
      </c>
      <c r="D168" s="41">
        <v>1</v>
      </c>
      <c r="E168" s="40">
        <v>1</v>
      </c>
      <c r="F168" s="42" t="s">
        <v>58</v>
      </c>
      <c r="G168" s="9" t="s">
        <v>54</v>
      </c>
    </row>
    <row r="169" spans="1:7" hidden="1" x14ac:dyDescent="0.25">
      <c r="A169" s="40">
        <v>1130162</v>
      </c>
      <c r="B169" s="36" t="s">
        <v>189</v>
      </c>
      <c r="C169" s="40">
        <v>40</v>
      </c>
      <c r="D169" s="41">
        <v>1</v>
      </c>
      <c r="E169" s="40">
        <v>2</v>
      </c>
      <c r="F169" s="42" t="s">
        <v>77</v>
      </c>
      <c r="G169" s="9" t="s">
        <v>97</v>
      </c>
    </row>
    <row r="170" spans="1:7" hidden="1" x14ac:dyDescent="0.25">
      <c r="A170" s="40">
        <v>1130163</v>
      </c>
      <c r="B170" s="36" t="s">
        <v>190</v>
      </c>
      <c r="C170" s="40">
        <v>40</v>
      </c>
      <c r="D170" s="41">
        <v>1</v>
      </c>
      <c r="E170" s="40">
        <v>1</v>
      </c>
      <c r="F170" s="42" t="s">
        <v>58</v>
      </c>
      <c r="G170" s="9" t="s">
        <v>191</v>
      </c>
    </row>
    <row r="171" spans="1:7" hidden="1" x14ac:dyDescent="0.25">
      <c r="A171" s="40">
        <v>1130164</v>
      </c>
      <c r="B171" s="48" t="s">
        <v>353</v>
      </c>
      <c r="C171" s="40">
        <v>100</v>
      </c>
      <c r="D171" s="41">
        <v>1</v>
      </c>
      <c r="E171" s="40">
        <v>1</v>
      </c>
      <c r="F171" s="42" t="s">
        <v>58</v>
      </c>
      <c r="G171" s="44" t="s">
        <v>350</v>
      </c>
    </row>
    <row r="172" spans="1:7" hidden="1" x14ac:dyDescent="0.25">
      <c r="A172" s="40">
        <v>1130165</v>
      </c>
      <c r="B172" s="36" t="s">
        <v>192</v>
      </c>
      <c r="C172" s="40">
        <v>80</v>
      </c>
      <c r="D172" s="41">
        <v>1</v>
      </c>
      <c r="E172" s="40">
        <v>1</v>
      </c>
      <c r="F172" s="42" t="s">
        <v>58</v>
      </c>
      <c r="G172" s="9" t="s">
        <v>193</v>
      </c>
    </row>
    <row r="173" spans="1:7" hidden="1" x14ac:dyDescent="0.25">
      <c r="A173" s="40">
        <v>1130166</v>
      </c>
      <c r="B173" s="36" t="s">
        <v>194</v>
      </c>
      <c r="C173" s="40">
        <v>120</v>
      </c>
      <c r="D173" s="41">
        <v>2</v>
      </c>
      <c r="E173" s="40">
        <v>1</v>
      </c>
      <c r="F173" s="42" t="s">
        <v>58</v>
      </c>
      <c r="G173" s="9" t="s">
        <v>195</v>
      </c>
    </row>
    <row r="174" spans="1:7" hidden="1" x14ac:dyDescent="0.25">
      <c r="A174" s="40">
        <v>1130167</v>
      </c>
      <c r="B174" s="36" t="s">
        <v>196</v>
      </c>
      <c r="C174" s="40">
        <v>40</v>
      </c>
      <c r="D174" s="41">
        <v>1</v>
      </c>
      <c r="E174" s="40">
        <v>1</v>
      </c>
      <c r="F174" s="42" t="s">
        <v>58</v>
      </c>
      <c r="G174" s="9" t="s">
        <v>97</v>
      </c>
    </row>
    <row r="175" spans="1:7" hidden="1" x14ac:dyDescent="0.25">
      <c r="A175" s="40">
        <v>1130168</v>
      </c>
      <c r="B175" s="36" t="s">
        <v>197</v>
      </c>
      <c r="C175" s="40">
        <v>40</v>
      </c>
      <c r="D175" s="41">
        <v>1</v>
      </c>
      <c r="E175" s="40">
        <v>1</v>
      </c>
      <c r="F175" s="42" t="s">
        <v>58</v>
      </c>
      <c r="G175" s="9" t="s">
        <v>54</v>
      </c>
    </row>
    <row r="176" spans="1:7" hidden="1" x14ac:dyDescent="0.25">
      <c r="A176" s="40">
        <v>1130169</v>
      </c>
      <c r="B176" s="36" t="s">
        <v>198</v>
      </c>
      <c r="C176" s="40">
        <v>80</v>
      </c>
      <c r="D176" s="41">
        <v>3</v>
      </c>
      <c r="E176" s="40">
        <v>1</v>
      </c>
      <c r="F176" s="42" t="s">
        <v>58</v>
      </c>
      <c r="G176" s="9" t="s">
        <v>199</v>
      </c>
    </row>
    <row r="177" spans="1:7" hidden="1" x14ac:dyDescent="0.25">
      <c r="A177" s="40">
        <v>1130170</v>
      </c>
      <c r="B177" s="36" t="s">
        <v>200</v>
      </c>
      <c r="C177" s="40">
        <v>60</v>
      </c>
      <c r="D177" s="41">
        <v>1</v>
      </c>
      <c r="E177" s="40">
        <v>1</v>
      </c>
      <c r="F177" s="42" t="s">
        <v>58</v>
      </c>
      <c r="G177" s="9" t="s">
        <v>201</v>
      </c>
    </row>
    <row r="178" spans="1:7" hidden="1" x14ac:dyDescent="0.25">
      <c r="A178" s="40">
        <v>1130171</v>
      </c>
      <c r="B178" s="36" t="s">
        <v>202</v>
      </c>
      <c r="C178" s="40">
        <v>120</v>
      </c>
      <c r="D178" s="41">
        <v>1</v>
      </c>
      <c r="E178" s="40">
        <v>1</v>
      </c>
      <c r="F178" s="42" t="s">
        <v>58</v>
      </c>
      <c r="G178" s="9" t="s">
        <v>97</v>
      </c>
    </row>
    <row r="179" spans="1:7" hidden="1" x14ac:dyDescent="0.25">
      <c r="A179" s="40">
        <v>1130172</v>
      </c>
      <c r="B179" s="36" t="s">
        <v>203</v>
      </c>
      <c r="C179" s="40">
        <v>60</v>
      </c>
      <c r="D179" s="41">
        <v>1</v>
      </c>
      <c r="E179" s="40">
        <v>1</v>
      </c>
      <c r="F179" s="42" t="s">
        <v>58</v>
      </c>
      <c r="G179" s="9" t="s">
        <v>111</v>
      </c>
    </row>
    <row r="180" spans="1:7" hidden="1" x14ac:dyDescent="0.25">
      <c r="A180" s="40">
        <v>1130173</v>
      </c>
      <c r="B180" s="36" t="s">
        <v>204</v>
      </c>
      <c r="C180" s="40">
        <v>150</v>
      </c>
      <c r="D180" s="41">
        <v>2</v>
      </c>
      <c r="E180" s="40">
        <v>2</v>
      </c>
      <c r="F180" s="42" t="s">
        <v>77</v>
      </c>
      <c r="G180" s="9" t="s">
        <v>61</v>
      </c>
    </row>
    <row r="181" spans="1:7" hidden="1" x14ac:dyDescent="0.25">
      <c r="A181" s="40">
        <v>1130175</v>
      </c>
      <c r="B181" s="36" t="s">
        <v>205</v>
      </c>
      <c r="C181" s="40">
        <v>1500</v>
      </c>
      <c r="D181" s="41">
        <v>8</v>
      </c>
      <c r="E181" s="40">
        <v>1</v>
      </c>
      <c r="F181" s="42" t="s">
        <v>58</v>
      </c>
      <c r="G181" s="9" t="s">
        <v>206</v>
      </c>
    </row>
    <row r="182" spans="1:7" hidden="1" x14ac:dyDescent="0.25">
      <c r="A182" s="40">
        <v>1130176</v>
      </c>
      <c r="B182" s="36" t="s">
        <v>207</v>
      </c>
      <c r="C182" s="40">
        <v>40</v>
      </c>
      <c r="D182" s="41">
        <v>1</v>
      </c>
      <c r="E182" s="40">
        <v>1</v>
      </c>
      <c r="F182" s="42" t="s">
        <v>58</v>
      </c>
      <c r="G182" s="9" t="s">
        <v>54</v>
      </c>
    </row>
    <row r="183" spans="1:7" hidden="1" x14ac:dyDescent="0.25">
      <c r="A183" s="40">
        <v>1130177</v>
      </c>
      <c r="B183" s="36" t="s">
        <v>208</v>
      </c>
      <c r="C183" s="40">
        <v>40</v>
      </c>
      <c r="D183" s="41">
        <v>1</v>
      </c>
      <c r="E183" s="40">
        <v>1</v>
      </c>
      <c r="F183" s="42" t="s">
        <v>58</v>
      </c>
      <c r="G183" s="9" t="s">
        <v>97</v>
      </c>
    </row>
    <row r="184" spans="1:7" hidden="1" x14ac:dyDescent="0.25">
      <c r="A184" s="40">
        <v>1130179</v>
      </c>
      <c r="B184" s="36" t="s">
        <v>209</v>
      </c>
      <c r="C184" s="40">
        <v>40</v>
      </c>
      <c r="D184" s="41">
        <v>1</v>
      </c>
      <c r="E184" s="40">
        <v>1</v>
      </c>
      <c r="F184" s="42" t="s">
        <v>58</v>
      </c>
      <c r="G184" s="9" t="s">
        <v>113</v>
      </c>
    </row>
    <row r="185" spans="1:7" hidden="1" x14ac:dyDescent="0.25">
      <c r="A185" s="40">
        <v>1130180</v>
      </c>
      <c r="B185" s="36" t="s">
        <v>210</v>
      </c>
      <c r="C185" s="40">
        <v>40</v>
      </c>
      <c r="D185" s="41">
        <v>1</v>
      </c>
      <c r="E185" s="40">
        <v>1</v>
      </c>
      <c r="F185" s="42" t="s">
        <v>58</v>
      </c>
      <c r="G185" s="44" t="s">
        <v>358</v>
      </c>
    </row>
    <row r="186" spans="1:7" hidden="1" x14ac:dyDescent="0.25">
      <c r="A186" s="40">
        <v>1130182</v>
      </c>
      <c r="B186" s="36" t="s">
        <v>211</v>
      </c>
      <c r="C186" s="40">
        <v>80</v>
      </c>
      <c r="D186" s="41">
        <v>1</v>
      </c>
      <c r="E186" s="40">
        <v>1</v>
      </c>
      <c r="F186" s="42" t="s">
        <v>58</v>
      </c>
      <c r="G186" s="44" t="s">
        <v>361</v>
      </c>
    </row>
    <row r="187" spans="1:7" hidden="1" x14ac:dyDescent="0.25">
      <c r="A187" s="40">
        <v>1130183</v>
      </c>
      <c r="B187" s="36" t="s">
        <v>212</v>
      </c>
      <c r="C187" s="40">
        <v>200</v>
      </c>
      <c r="D187" s="41">
        <v>1</v>
      </c>
      <c r="E187" s="40">
        <v>1</v>
      </c>
      <c r="F187" s="42" t="s">
        <v>58</v>
      </c>
      <c r="G187" s="44" t="s">
        <v>375</v>
      </c>
    </row>
    <row r="188" spans="1:7" hidden="1" x14ac:dyDescent="0.25">
      <c r="A188" s="40">
        <v>1130184</v>
      </c>
      <c r="B188" s="36" t="s">
        <v>213</v>
      </c>
      <c r="C188" s="40">
        <v>60</v>
      </c>
      <c r="D188" s="41">
        <v>1</v>
      </c>
      <c r="E188" s="40">
        <v>1</v>
      </c>
      <c r="F188" s="42" t="s">
        <v>58</v>
      </c>
      <c r="G188" s="9" t="s">
        <v>214</v>
      </c>
    </row>
    <row r="189" spans="1:7" hidden="1" x14ac:dyDescent="0.25">
      <c r="A189" s="40">
        <v>1130185</v>
      </c>
      <c r="B189" s="36" t="s">
        <v>215</v>
      </c>
      <c r="C189" s="40">
        <v>60</v>
      </c>
      <c r="D189" s="41">
        <v>8</v>
      </c>
      <c r="E189" s="40">
        <v>1</v>
      </c>
      <c r="F189" s="42" t="s">
        <v>58</v>
      </c>
      <c r="G189" s="9" t="s">
        <v>216</v>
      </c>
    </row>
    <row r="190" spans="1:7" hidden="1" x14ac:dyDescent="0.25">
      <c r="A190" s="40">
        <v>1130186</v>
      </c>
      <c r="B190" s="36" t="s">
        <v>217</v>
      </c>
      <c r="C190" s="40">
        <v>80</v>
      </c>
      <c r="D190" s="41">
        <v>1</v>
      </c>
      <c r="E190" s="40">
        <v>1</v>
      </c>
      <c r="F190" s="42" t="s">
        <v>58</v>
      </c>
      <c r="G190" s="44" t="s">
        <v>227</v>
      </c>
    </row>
    <row r="191" spans="1:7" hidden="1" x14ac:dyDescent="0.25">
      <c r="A191" s="40">
        <v>1130187</v>
      </c>
      <c r="B191" s="36" t="s">
        <v>219</v>
      </c>
      <c r="C191" s="40">
        <v>40</v>
      </c>
      <c r="D191" s="41">
        <v>1</v>
      </c>
      <c r="E191" s="40">
        <v>1</v>
      </c>
      <c r="F191" s="42" t="s">
        <v>58</v>
      </c>
      <c r="G191" s="9" t="s">
        <v>220</v>
      </c>
    </row>
    <row r="192" spans="1:7" hidden="1" x14ac:dyDescent="0.25">
      <c r="A192" s="40">
        <v>1130188</v>
      </c>
      <c r="B192" s="36" t="s">
        <v>221</v>
      </c>
      <c r="C192" s="40">
        <v>80</v>
      </c>
      <c r="D192" s="41">
        <v>1</v>
      </c>
      <c r="E192" s="40">
        <v>1</v>
      </c>
      <c r="F192" s="42" t="s">
        <v>58</v>
      </c>
      <c r="G192" s="44" t="s">
        <v>201</v>
      </c>
    </row>
    <row r="193" spans="1:7" hidden="1" x14ac:dyDescent="0.25">
      <c r="A193" s="40">
        <v>1130189</v>
      </c>
      <c r="B193" s="36" t="s">
        <v>222</v>
      </c>
      <c r="C193" s="40">
        <v>100</v>
      </c>
      <c r="D193" s="41">
        <v>2</v>
      </c>
      <c r="E193" s="40">
        <v>2</v>
      </c>
      <c r="F193" s="42" t="s">
        <v>77</v>
      </c>
      <c r="G193" s="9" t="s">
        <v>223</v>
      </c>
    </row>
    <row r="194" spans="1:7" hidden="1" x14ac:dyDescent="0.25">
      <c r="A194" s="40">
        <v>1130190</v>
      </c>
      <c r="B194" s="36" t="s">
        <v>224</v>
      </c>
      <c r="C194" s="40">
        <v>100</v>
      </c>
      <c r="D194" s="41">
        <v>1</v>
      </c>
      <c r="E194" s="40">
        <v>1</v>
      </c>
      <c r="F194" s="42" t="s">
        <v>58</v>
      </c>
      <c r="G194" s="9" t="s">
        <v>225</v>
      </c>
    </row>
    <row r="195" spans="1:7" hidden="1" x14ac:dyDescent="0.25">
      <c r="A195" s="40">
        <v>1130191</v>
      </c>
      <c r="B195" s="36" t="s">
        <v>226</v>
      </c>
      <c r="C195" s="40">
        <v>60</v>
      </c>
      <c r="D195" s="41">
        <v>1</v>
      </c>
      <c r="E195" s="40">
        <v>1</v>
      </c>
      <c r="F195" s="42" t="s">
        <v>58</v>
      </c>
      <c r="G195" s="9" t="s">
        <v>227</v>
      </c>
    </row>
    <row r="196" spans="1:7" hidden="1" x14ac:dyDescent="0.25">
      <c r="A196" s="40">
        <v>1130192</v>
      </c>
      <c r="B196" s="36" t="s">
        <v>228</v>
      </c>
      <c r="C196" s="40">
        <v>40</v>
      </c>
      <c r="D196" s="41">
        <v>1</v>
      </c>
      <c r="E196" s="40">
        <v>1</v>
      </c>
      <c r="F196" s="42" t="s">
        <v>58</v>
      </c>
      <c r="G196" s="9" t="s">
        <v>229</v>
      </c>
    </row>
    <row r="197" spans="1:7" hidden="1" x14ac:dyDescent="0.25">
      <c r="A197" s="40">
        <v>1130193</v>
      </c>
      <c r="B197" s="36" t="s">
        <v>230</v>
      </c>
      <c r="C197" s="40">
        <v>150</v>
      </c>
      <c r="D197" s="41">
        <v>1</v>
      </c>
      <c r="E197" s="40">
        <v>2</v>
      </c>
      <c r="F197" s="42" t="s">
        <v>77</v>
      </c>
      <c r="G197" s="44" t="s">
        <v>94</v>
      </c>
    </row>
    <row r="198" spans="1:7" hidden="1" x14ac:dyDescent="0.25">
      <c r="A198" s="40">
        <v>1130194</v>
      </c>
      <c r="B198" s="36" t="s">
        <v>232</v>
      </c>
      <c r="C198" s="40">
        <v>40</v>
      </c>
      <c r="D198" s="41">
        <v>1</v>
      </c>
      <c r="E198" s="40">
        <v>1</v>
      </c>
      <c r="F198" s="42" t="s">
        <v>58</v>
      </c>
      <c r="G198" s="9" t="s">
        <v>233</v>
      </c>
    </row>
    <row r="199" spans="1:7" hidden="1" x14ac:dyDescent="0.25">
      <c r="A199" s="40">
        <v>1130197</v>
      </c>
      <c r="B199" s="36" t="s">
        <v>234</v>
      </c>
      <c r="C199" s="40">
        <v>80</v>
      </c>
      <c r="D199" s="41">
        <v>1</v>
      </c>
      <c r="E199" s="40">
        <v>1</v>
      </c>
      <c r="F199" s="42" t="s">
        <v>58</v>
      </c>
      <c r="G199" s="9" t="s">
        <v>231</v>
      </c>
    </row>
    <row r="200" spans="1:7" hidden="1" x14ac:dyDescent="0.25">
      <c r="A200" s="40">
        <v>1130198</v>
      </c>
      <c r="B200" s="36" t="s">
        <v>235</v>
      </c>
      <c r="C200" s="40">
        <v>150</v>
      </c>
      <c r="D200" s="41">
        <v>2</v>
      </c>
      <c r="E200" s="40">
        <v>1</v>
      </c>
      <c r="F200" s="42" t="s">
        <v>58</v>
      </c>
      <c r="G200" s="9" t="s">
        <v>236</v>
      </c>
    </row>
    <row r="201" spans="1:7" hidden="1" x14ac:dyDescent="0.25">
      <c r="A201" s="40">
        <v>1130199</v>
      </c>
      <c r="B201" s="36" t="s">
        <v>237</v>
      </c>
      <c r="C201" s="40">
        <v>300</v>
      </c>
      <c r="D201" s="41">
        <v>3</v>
      </c>
      <c r="E201" s="40">
        <v>1</v>
      </c>
      <c r="F201" s="42" t="s">
        <v>58</v>
      </c>
      <c r="G201" s="9" t="s">
        <v>238</v>
      </c>
    </row>
    <row r="202" spans="1:7" hidden="1" x14ac:dyDescent="0.25">
      <c r="A202" s="40">
        <v>1130200</v>
      </c>
      <c r="B202" s="36" t="s">
        <v>239</v>
      </c>
      <c r="C202" s="40">
        <v>60</v>
      </c>
      <c r="D202" s="41">
        <v>1</v>
      </c>
      <c r="E202" s="40">
        <v>1</v>
      </c>
      <c r="F202" s="42" t="s">
        <v>58</v>
      </c>
      <c r="G202" s="9" t="s">
        <v>240</v>
      </c>
    </row>
    <row r="203" spans="1:7" hidden="1" x14ac:dyDescent="0.25">
      <c r="A203" s="40">
        <v>1130201</v>
      </c>
      <c r="B203" s="36" t="s">
        <v>241</v>
      </c>
      <c r="C203" s="40">
        <v>200</v>
      </c>
      <c r="D203" s="41">
        <v>2</v>
      </c>
      <c r="E203" s="40">
        <v>1</v>
      </c>
      <c r="F203" s="42" t="s">
        <v>58</v>
      </c>
      <c r="G203" s="9" t="s">
        <v>242</v>
      </c>
    </row>
    <row r="204" spans="1:7" hidden="1" x14ac:dyDescent="0.25">
      <c r="A204" s="40">
        <v>1130204</v>
      </c>
      <c r="B204" s="36" t="s">
        <v>243</v>
      </c>
      <c r="C204" s="40">
        <v>40</v>
      </c>
      <c r="D204" s="41">
        <v>1</v>
      </c>
      <c r="E204" s="40">
        <v>1</v>
      </c>
      <c r="F204" s="42" t="s">
        <v>58</v>
      </c>
      <c r="G204" s="44" t="s">
        <v>364</v>
      </c>
    </row>
    <row r="205" spans="1:7" hidden="1" x14ac:dyDescent="0.25">
      <c r="A205" s="40">
        <v>1130206</v>
      </c>
      <c r="B205" s="36" t="s">
        <v>244</v>
      </c>
      <c r="C205" s="40">
        <v>160</v>
      </c>
      <c r="D205" s="41">
        <v>1</v>
      </c>
      <c r="E205" s="40">
        <v>1</v>
      </c>
      <c r="F205" s="42" t="s">
        <v>58</v>
      </c>
      <c r="G205" s="9" t="s">
        <v>231</v>
      </c>
    </row>
    <row r="206" spans="1:7" hidden="1" x14ac:dyDescent="0.25">
      <c r="A206" s="40">
        <v>1130208</v>
      </c>
      <c r="B206" s="36" t="s">
        <v>245</v>
      </c>
      <c r="C206" s="40">
        <v>200</v>
      </c>
      <c r="D206" s="41">
        <v>1</v>
      </c>
      <c r="E206" s="40">
        <v>1</v>
      </c>
      <c r="F206" s="42" t="s">
        <v>58</v>
      </c>
      <c r="G206" s="9" t="s">
        <v>231</v>
      </c>
    </row>
    <row r="207" spans="1:7" hidden="1" x14ac:dyDescent="0.25">
      <c r="A207" s="40">
        <v>1130210</v>
      </c>
      <c r="B207" s="36" t="s">
        <v>246</v>
      </c>
      <c r="C207" s="40">
        <v>360</v>
      </c>
      <c r="D207" s="41">
        <v>1</v>
      </c>
      <c r="E207" s="40">
        <v>1</v>
      </c>
      <c r="F207" s="42" t="s">
        <v>58</v>
      </c>
      <c r="G207" s="9" t="s">
        <v>231</v>
      </c>
    </row>
    <row r="208" spans="1:7" hidden="1" x14ac:dyDescent="0.25">
      <c r="A208" s="40">
        <v>1130211</v>
      </c>
      <c r="B208" s="36" t="s">
        <v>247</v>
      </c>
      <c r="C208" s="40">
        <v>240</v>
      </c>
      <c r="D208" s="41">
        <v>1</v>
      </c>
      <c r="E208" s="40">
        <v>1</v>
      </c>
      <c r="F208" s="42" t="s">
        <v>58</v>
      </c>
      <c r="G208" s="9" t="s">
        <v>231</v>
      </c>
    </row>
    <row r="209" spans="1:7" hidden="1" x14ac:dyDescent="0.25">
      <c r="A209" s="40">
        <v>1130212</v>
      </c>
      <c r="B209" s="36" t="s">
        <v>248</v>
      </c>
      <c r="C209" s="40">
        <v>240</v>
      </c>
      <c r="D209" s="41">
        <v>2</v>
      </c>
      <c r="E209" s="40">
        <v>1</v>
      </c>
      <c r="F209" s="42" t="s">
        <v>58</v>
      </c>
      <c r="G209" s="44" t="s">
        <v>349</v>
      </c>
    </row>
    <row r="210" spans="1:7" hidden="1" x14ac:dyDescent="0.25">
      <c r="A210" s="40">
        <v>1130216</v>
      </c>
      <c r="B210" s="36" t="s">
        <v>249</v>
      </c>
      <c r="C210" s="40">
        <v>200</v>
      </c>
      <c r="D210" s="41">
        <v>2</v>
      </c>
      <c r="E210" s="40">
        <v>1</v>
      </c>
      <c r="F210" s="42" t="s">
        <v>58</v>
      </c>
      <c r="G210" s="9" t="s">
        <v>250</v>
      </c>
    </row>
    <row r="211" spans="1:7" hidden="1" x14ac:dyDescent="0.25">
      <c r="A211" s="40">
        <v>1130221</v>
      </c>
      <c r="B211" s="36" t="s">
        <v>251</v>
      </c>
      <c r="C211" s="40">
        <v>60</v>
      </c>
      <c r="D211" s="41">
        <v>1</v>
      </c>
      <c r="E211" s="40">
        <v>1</v>
      </c>
      <c r="F211" s="42" t="s">
        <v>58</v>
      </c>
      <c r="G211" s="44" t="s">
        <v>59</v>
      </c>
    </row>
    <row r="212" spans="1:7" hidden="1" x14ac:dyDescent="0.25">
      <c r="A212" s="40">
        <v>1130222</v>
      </c>
      <c r="B212" s="36" t="s">
        <v>252</v>
      </c>
      <c r="C212" s="40">
        <v>100</v>
      </c>
      <c r="D212" s="41">
        <v>2</v>
      </c>
      <c r="E212" s="40">
        <v>1</v>
      </c>
      <c r="F212" s="42" t="s">
        <v>58</v>
      </c>
      <c r="G212" s="9" t="s">
        <v>253</v>
      </c>
    </row>
    <row r="213" spans="1:7" hidden="1" x14ac:dyDescent="0.25">
      <c r="A213" s="40">
        <v>1130226</v>
      </c>
      <c r="B213" s="36" t="s">
        <v>254</v>
      </c>
      <c r="C213" s="40">
        <v>280</v>
      </c>
      <c r="D213" s="41">
        <v>1</v>
      </c>
      <c r="E213" s="40">
        <v>1</v>
      </c>
      <c r="F213" s="42" t="s">
        <v>58</v>
      </c>
      <c r="G213" s="9" t="s">
        <v>231</v>
      </c>
    </row>
    <row r="214" spans="1:7" hidden="1" x14ac:dyDescent="0.25">
      <c r="A214" s="40">
        <v>1130227</v>
      </c>
      <c r="B214" s="36" t="s">
        <v>259</v>
      </c>
      <c r="C214" s="40">
        <v>180</v>
      </c>
      <c r="D214" s="41">
        <v>2</v>
      </c>
      <c r="E214" s="40">
        <v>1</v>
      </c>
      <c r="F214" s="42" t="s">
        <v>58</v>
      </c>
      <c r="G214" s="44" t="s">
        <v>348</v>
      </c>
    </row>
    <row r="215" spans="1:7" hidden="1" x14ac:dyDescent="0.25">
      <c r="A215" s="40">
        <v>1130228</v>
      </c>
      <c r="B215" s="36" t="s">
        <v>255</v>
      </c>
      <c r="C215" s="40">
        <v>140</v>
      </c>
      <c r="D215" s="41">
        <v>1</v>
      </c>
      <c r="E215" s="40">
        <v>1</v>
      </c>
      <c r="F215" s="42" t="s">
        <v>58</v>
      </c>
      <c r="G215" s="9" t="s">
        <v>231</v>
      </c>
    </row>
    <row r="216" spans="1:7" hidden="1" x14ac:dyDescent="0.25">
      <c r="A216" s="40">
        <v>1130229</v>
      </c>
      <c r="B216" s="36" t="s">
        <v>256</v>
      </c>
      <c r="C216" s="40">
        <v>480</v>
      </c>
      <c r="D216" s="41">
        <v>1</v>
      </c>
      <c r="E216" s="40">
        <v>1</v>
      </c>
      <c r="F216" s="42" t="s">
        <v>58</v>
      </c>
      <c r="G216" s="9" t="s">
        <v>231</v>
      </c>
    </row>
    <row r="217" spans="1:7" hidden="1" x14ac:dyDescent="0.25">
      <c r="A217" s="40">
        <v>1130231</v>
      </c>
      <c r="B217" s="36" t="s">
        <v>258</v>
      </c>
      <c r="C217" s="40">
        <v>120</v>
      </c>
      <c r="D217" s="41">
        <v>1</v>
      </c>
      <c r="E217" s="40">
        <v>1</v>
      </c>
      <c r="F217" s="42" t="s">
        <v>58</v>
      </c>
      <c r="G217" s="9" t="s">
        <v>231</v>
      </c>
    </row>
    <row r="218" spans="1:7" hidden="1" x14ac:dyDescent="0.25">
      <c r="A218" s="40">
        <v>1130234</v>
      </c>
      <c r="B218" s="36" t="s">
        <v>260</v>
      </c>
      <c r="C218" s="40">
        <v>120</v>
      </c>
      <c r="D218" s="41">
        <v>1</v>
      </c>
      <c r="E218" s="40">
        <v>1</v>
      </c>
      <c r="F218" s="42" t="s">
        <v>58</v>
      </c>
      <c r="G218" s="9" t="s">
        <v>231</v>
      </c>
    </row>
    <row r="219" spans="1:7" hidden="1" x14ac:dyDescent="0.25">
      <c r="A219" s="40">
        <v>1130235</v>
      </c>
      <c r="B219" s="36" t="s">
        <v>261</v>
      </c>
      <c r="C219" s="40">
        <v>880</v>
      </c>
      <c r="D219" s="41">
        <v>1</v>
      </c>
      <c r="E219" s="40">
        <v>1</v>
      </c>
      <c r="F219" s="42" t="s">
        <v>58</v>
      </c>
      <c r="G219" s="9" t="s">
        <v>231</v>
      </c>
    </row>
    <row r="220" spans="1:7" hidden="1" x14ac:dyDescent="0.25">
      <c r="A220" s="40">
        <v>1130236</v>
      </c>
      <c r="B220" s="36" t="s">
        <v>262</v>
      </c>
      <c r="C220" s="40">
        <v>140</v>
      </c>
      <c r="D220" s="41">
        <v>1</v>
      </c>
      <c r="E220" s="40">
        <v>1</v>
      </c>
      <c r="F220" s="42" t="s">
        <v>58</v>
      </c>
      <c r="G220" s="9" t="s">
        <v>231</v>
      </c>
    </row>
    <row r="221" spans="1:7" hidden="1" x14ac:dyDescent="0.25">
      <c r="A221" s="40">
        <v>1130237</v>
      </c>
      <c r="B221" s="36" t="s">
        <v>263</v>
      </c>
      <c r="C221" s="40">
        <v>120</v>
      </c>
      <c r="D221" s="41">
        <v>1</v>
      </c>
      <c r="E221" s="40">
        <v>1</v>
      </c>
      <c r="F221" s="42" t="s">
        <v>58</v>
      </c>
      <c r="G221" s="9" t="s">
        <v>231</v>
      </c>
    </row>
    <row r="222" spans="1:7" hidden="1" x14ac:dyDescent="0.25">
      <c r="A222" s="40">
        <v>1130238</v>
      </c>
      <c r="B222" s="36" t="s">
        <v>264</v>
      </c>
      <c r="C222" s="40">
        <v>120</v>
      </c>
      <c r="D222" s="41">
        <v>1</v>
      </c>
      <c r="E222" s="40">
        <v>1</v>
      </c>
      <c r="F222" s="42" t="s">
        <v>58</v>
      </c>
      <c r="G222" s="9" t="s">
        <v>231</v>
      </c>
    </row>
    <row r="223" spans="1:7" hidden="1" x14ac:dyDescent="0.25">
      <c r="A223" s="40">
        <v>1130239</v>
      </c>
      <c r="B223" s="36" t="s">
        <v>265</v>
      </c>
      <c r="C223" s="40">
        <v>280</v>
      </c>
      <c r="D223" s="41">
        <v>1</v>
      </c>
      <c r="E223" s="40">
        <v>1</v>
      </c>
      <c r="F223" s="42" t="s">
        <v>58</v>
      </c>
      <c r="G223" s="9" t="s">
        <v>231</v>
      </c>
    </row>
    <row r="224" spans="1:7" hidden="1" x14ac:dyDescent="0.25">
      <c r="A224" s="40">
        <v>1130240</v>
      </c>
      <c r="B224" s="36" t="s">
        <v>266</v>
      </c>
      <c r="C224" s="40">
        <v>160</v>
      </c>
      <c r="D224" s="41">
        <v>1</v>
      </c>
      <c r="E224" s="40">
        <v>1</v>
      </c>
      <c r="F224" s="42" t="s">
        <v>58</v>
      </c>
      <c r="G224" s="9" t="s">
        <v>231</v>
      </c>
    </row>
    <row r="225" spans="1:7" hidden="1" x14ac:dyDescent="0.25">
      <c r="A225" s="40">
        <v>1130241</v>
      </c>
      <c r="B225" s="36" t="s">
        <v>267</v>
      </c>
      <c r="C225" s="40">
        <v>100</v>
      </c>
      <c r="D225" s="41">
        <v>1</v>
      </c>
      <c r="E225" s="40">
        <v>1</v>
      </c>
      <c r="F225" s="42" t="s">
        <v>58</v>
      </c>
      <c r="G225" s="9" t="s">
        <v>231</v>
      </c>
    </row>
    <row r="226" spans="1:7" hidden="1" x14ac:dyDescent="0.25">
      <c r="A226" s="40">
        <v>1130242</v>
      </c>
      <c r="B226" s="36" t="s">
        <v>268</v>
      </c>
      <c r="C226" s="40">
        <v>150</v>
      </c>
      <c r="D226" s="41">
        <v>1</v>
      </c>
      <c r="E226" s="40">
        <v>2</v>
      </c>
      <c r="F226" s="42" t="s">
        <v>77</v>
      </c>
      <c r="G226" s="44" t="s">
        <v>94</v>
      </c>
    </row>
    <row r="227" spans="1:7" hidden="1" x14ac:dyDescent="0.25">
      <c r="A227" s="40">
        <v>1130245</v>
      </c>
      <c r="B227" s="36" t="s">
        <v>269</v>
      </c>
      <c r="C227" s="40">
        <v>60</v>
      </c>
      <c r="D227" s="41">
        <v>1</v>
      </c>
      <c r="E227" s="40">
        <v>1</v>
      </c>
      <c r="F227" s="42" t="s">
        <v>58</v>
      </c>
      <c r="G227" s="44" t="s">
        <v>113</v>
      </c>
    </row>
    <row r="228" spans="1:7" hidden="1" x14ac:dyDescent="0.25">
      <c r="A228" s="40">
        <v>1130246</v>
      </c>
      <c r="B228" s="48" t="s">
        <v>346</v>
      </c>
      <c r="C228" s="40">
        <v>150</v>
      </c>
      <c r="D228" s="41">
        <v>1</v>
      </c>
      <c r="E228" s="40">
        <v>2</v>
      </c>
      <c r="F228" s="42" t="s">
        <v>77</v>
      </c>
      <c r="G228" s="44" t="s">
        <v>94</v>
      </c>
    </row>
    <row r="229" spans="1:7" hidden="1" x14ac:dyDescent="0.25">
      <c r="A229" s="40">
        <v>1130248</v>
      </c>
      <c r="B229" s="48" t="s">
        <v>356</v>
      </c>
      <c r="C229" s="40">
        <v>80</v>
      </c>
      <c r="D229" s="41">
        <v>1</v>
      </c>
      <c r="E229" s="40">
        <v>1</v>
      </c>
      <c r="F229" s="42" t="s">
        <v>58</v>
      </c>
      <c r="G229" s="44" t="s">
        <v>360</v>
      </c>
    </row>
    <row r="230" spans="1:7" hidden="1" x14ac:dyDescent="0.25">
      <c r="A230" s="40">
        <v>1130249</v>
      </c>
      <c r="B230" s="48" t="s">
        <v>359</v>
      </c>
      <c r="C230" s="40">
        <v>150</v>
      </c>
      <c r="D230" s="41">
        <v>4</v>
      </c>
      <c r="E230" s="40">
        <v>1</v>
      </c>
      <c r="F230" s="42" t="s">
        <v>58</v>
      </c>
      <c r="G230" s="44" t="s">
        <v>383</v>
      </c>
    </row>
    <row r="231" spans="1:7" hidden="1" x14ac:dyDescent="0.25">
      <c r="A231" s="40">
        <v>1130250</v>
      </c>
      <c r="B231" s="48" t="s">
        <v>368</v>
      </c>
      <c r="C231" s="40">
        <v>60</v>
      </c>
      <c r="D231" s="41">
        <v>1</v>
      </c>
      <c r="E231" s="40">
        <v>2</v>
      </c>
      <c r="F231" s="42" t="s">
        <v>77</v>
      </c>
      <c r="G231" s="44" t="s">
        <v>94</v>
      </c>
    </row>
    <row r="232" spans="1:7" hidden="1" x14ac:dyDescent="0.25">
      <c r="A232" s="40">
        <v>1130251</v>
      </c>
      <c r="B232" s="48" t="s">
        <v>257</v>
      </c>
      <c r="C232" s="40">
        <v>60</v>
      </c>
      <c r="D232" s="41">
        <v>2</v>
      </c>
      <c r="E232" s="40">
        <v>1</v>
      </c>
      <c r="F232" s="42" t="s">
        <v>58</v>
      </c>
      <c r="G232" s="44" t="s">
        <v>88</v>
      </c>
    </row>
    <row r="233" spans="1:7" hidden="1" x14ac:dyDescent="0.25">
      <c r="A233" s="40">
        <v>1130252</v>
      </c>
      <c r="B233" s="48" t="s">
        <v>369</v>
      </c>
      <c r="C233" s="40">
        <v>60</v>
      </c>
      <c r="D233" s="41">
        <v>1</v>
      </c>
      <c r="E233" s="40">
        <v>1</v>
      </c>
      <c r="F233" s="42" t="s">
        <v>58</v>
      </c>
      <c r="G233" s="44" t="s">
        <v>382</v>
      </c>
    </row>
    <row r="234" spans="1:7" hidden="1" x14ac:dyDescent="0.25">
      <c r="A234" s="40">
        <v>1130255</v>
      </c>
      <c r="B234" s="48" t="s">
        <v>376</v>
      </c>
      <c r="C234" s="40">
        <v>60</v>
      </c>
      <c r="D234" s="41">
        <v>1</v>
      </c>
      <c r="E234" s="40">
        <v>1</v>
      </c>
      <c r="F234" s="42" t="s">
        <v>58</v>
      </c>
      <c r="G234" s="44" t="s">
        <v>377</v>
      </c>
    </row>
    <row r="235" spans="1:7" hidden="1" x14ac:dyDescent="0.25">
      <c r="A235" s="40">
        <v>1130256</v>
      </c>
      <c r="B235" s="48" t="s">
        <v>384</v>
      </c>
      <c r="C235" s="40">
        <v>60</v>
      </c>
      <c r="D235" s="41">
        <v>1</v>
      </c>
      <c r="E235" s="40">
        <v>1</v>
      </c>
      <c r="F235" s="42" t="s">
        <v>58</v>
      </c>
      <c r="G235" s="44" t="s">
        <v>227</v>
      </c>
    </row>
    <row r="236" spans="1:7" hidden="1" x14ac:dyDescent="0.25">
      <c r="A236" s="40">
        <v>2130001</v>
      </c>
      <c r="B236" s="36" t="s">
        <v>271</v>
      </c>
      <c r="C236" s="40">
        <v>115</v>
      </c>
      <c r="D236" s="41">
        <v>4</v>
      </c>
      <c r="E236" s="40">
        <v>1</v>
      </c>
      <c r="F236" s="42" t="s">
        <v>58</v>
      </c>
      <c r="G236" s="9" t="s">
        <v>272</v>
      </c>
    </row>
    <row r="237" spans="1:7" hidden="1" x14ac:dyDescent="0.25">
      <c r="A237" s="40">
        <v>2130002</v>
      </c>
      <c r="B237" s="36" t="s">
        <v>273</v>
      </c>
      <c r="C237" s="40">
        <v>100</v>
      </c>
      <c r="D237" s="41">
        <v>1</v>
      </c>
      <c r="E237" s="40">
        <v>1</v>
      </c>
      <c r="F237" s="42" t="s">
        <v>58</v>
      </c>
      <c r="G237" s="9" t="s">
        <v>86</v>
      </c>
    </row>
    <row r="238" spans="1:7" hidden="1" x14ac:dyDescent="0.25">
      <c r="A238" s="40">
        <v>2130003</v>
      </c>
      <c r="B238" s="36" t="s">
        <v>274</v>
      </c>
      <c r="C238" s="40">
        <v>170</v>
      </c>
      <c r="D238" s="41">
        <v>1</v>
      </c>
      <c r="E238" s="40">
        <v>2</v>
      </c>
      <c r="F238" s="42" t="s">
        <v>77</v>
      </c>
      <c r="G238" s="9" t="s">
        <v>59</v>
      </c>
    </row>
    <row r="239" spans="1:7" hidden="1" x14ac:dyDescent="0.25">
      <c r="A239" s="40">
        <v>2130004</v>
      </c>
      <c r="B239" s="36" t="s">
        <v>275</v>
      </c>
      <c r="C239" s="40">
        <v>40</v>
      </c>
      <c r="D239" s="41">
        <v>1</v>
      </c>
      <c r="E239" s="40">
        <v>2</v>
      </c>
      <c r="F239" s="42" t="s">
        <v>77</v>
      </c>
      <c r="G239" s="9" t="s">
        <v>113</v>
      </c>
    </row>
    <row r="240" spans="1:7" hidden="1" x14ac:dyDescent="0.25">
      <c r="A240" s="40">
        <v>2130005</v>
      </c>
      <c r="B240" s="36" t="s">
        <v>276</v>
      </c>
      <c r="C240" s="40">
        <v>60</v>
      </c>
      <c r="D240" s="41">
        <v>2</v>
      </c>
      <c r="E240" s="40">
        <v>2</v>
      </c>
      <c r="F240" s="42" t="s">
        <v>77</v>
      </c>
      <c r="G240" s="9" t="s">
        <v>277</v>
      </c>
    </row>
    <row r="241" spans="1:7" hidden="1" x14ac:dyDescent="0.25">
      <c r="A241" s="40">
        <v>2130007</v>
      </c>
      <c r="B241" s="36" t="s">
        <v>278</v>
      </c>
      <c r="C241" s="40">
        <v>40</v>
      </c>
      <c r="D241" s="41">
        <v>1</v>
      </c>
      <c r="E241" s="40">
        <v>1</v>
      </c>
      <c r="F241" s="42" t="s">
        <v>58</v>
      </c>
      <c r="G241" s="9" t="s">
        <v>270</v>
      </c>
    </row>
    <row r="242" spans="1:7" hidden="1" x14ac:dyDescent="0.25">
      <c r="A242" s="40">
        <v>2130008</v>
      </c>
      <c r="B242" s="36" t="s">
        <v>279</v>
      </c>
      <c r="C242" s="40">
        <v>80</v>
      </c>
      <c r="D242" s="41">
        <v>2</v>
      </c>
      <c r="E242" s="40">
        <v>1</v>
      </c>
      <c r="F242" s="42" t="s">
        <v>58</v>
      </c>
      <c r="G242" s="9" t="s">
        <v>280</v>
      </c>
    </row>
    <row r="243" spans="1:7" hidden="1" x14ac:dyDescent="0.25">
      <c r="A243" s="40">
        <v>2130009</v>
      </c>
      <c r="B243" s="36" t="s">
        <v>281</v>
      </c>
      <c r="C243" s="40">
        <v>50</v>
      </c>
      <c r="D243" s="41">
        <v>1</v>
      </c>
      <c r="E243" s="40">
        <v>2</v>
      </c>
      <c r="F243" s="42" t="s">
        <v>77</v>
      </c>
      <c r="G243" s="9" t="s">
        <v>97</v>
      </c>
    </row>
    <row r="244" spans="1:7" hidden="1" x14ac:dyDescent="0.25">
      <c r="A244" s="40">
        <v>2130010</v>
      </c>
      <c r="B244" s="36" t="s">
        <v>282</v>
      </c>
      <c r="C244" s="40">
        <v>60</v>
      </c>
      <c r="D244" s="41">
        <v>1</v>
      </c>
      <c r="E244" s="40">
        <v>2</v>
      </c>
      <c r="F244" s="42" t="s">
        <v>77</v>
      </c>
      <c r="G244" s="9" t="s">
        <v>94</v>
      </c>
    </row>
    <row r="245" spans="1:7" hidden="1" x14ac:dyDescent="0.25">
      <c r="A245" s="40">
        <v>2130011</v>
      </c>
      <c r="B245" s="36" t="s">
        <v>283</v>
      </c>
      <c r="C245" s="40">
        <v>1400</v>
      </c>
      <c r="D245" s="41">
        <v>1</v>
      </c>
      <c r="E245" s="40">
        <v>1</v>
      </c>
      <c r="F245" s="42" t="s">
        <v>58</v>
      </c>
      <c r="G245" s="9" t="s">
        <v>231</v>
      </c>
    </row>
    <row r="246" spans="1:7" hidden="1" x14ac:dyDescent="0.25">
      <c r="A246" s="40">
        <v>2130013</v>
      </c>
      <c r="B246" s="48" t="s">
        <v>351</v>
      </c>
      <c r="C246" s="40">
        <v>80</v>
      </c>
      <c r="D246" s="41">
        <v>1</v>
      </c>
      <c r="E246" s="40">
        <v>1</v>
      </c>
      <c r="F246" s="42" t="s">
        <v>58</v>
      </c>
      <c r="G246" s="9" t="s">
        <v>111</v>
      </c>
    </row>
    <row r="247" spans="1:7" hidden="1" x14ac:dyDescent="0.25">
      <c r="A247" s="40">
        <v>2130014</v>
      </c>
      <c r="B247" s="51" t="s">
        <v>378</v>
      </c>
      <c r="C247" s="40">
        <v>100</v>
      </c>
      <c r="D247" s="41">
        <v>1</v>
      </c>
      <c r="E247" s="40">
        <v>1</v>
      </c>
      <c r="F247" s="42" t="s">
        <v>58</v>
      </c>
      <c r="G247" s="52" t="s">
        <v>379</v>
      </c>
    </row>
    <row r="248" spans="1:7" hidden="1" x14ac:dyDescent="0.25">
      <c r="A248" s="40">
        <v>3130001</v>
      </c>
      <c r="B248" s="36" t="s">
        <v>284</v>
      </c>
      <c r="C248" s="40">
        <v>400</v>
      </c>
      <c r="D248" s="41">
        <v>2</v>
      </c>
      <c r="E248" s="40">
        <v>1</v>
      </c>
      <c r="F248" s="42" t="s">
        <v>58</v>
      </c>
      <c r="G248" s="9" t="s">
        <v>61</v>
      </c>
    </row>
    <row r="249" spans="1:7" hidden="1" x14ac:dyDescent="0.25">
      <c r="A249" s="40">
        <v>3130002</v>
      </c>
      <c r="B249" s="36" t="s">
        <v>285</v>
      </c>
      <c r="C249" s="40">
        <v>400</v>
      </c>
      <c r="D249" s="41">
        <v>4</v>
      </c>
      <c r="E249" s="40">
        <v>1</v>
      </c>
      <c r="F249" s="42" t="s">
        <v>58</v>
      </c>
      <c r="G249" s="9" t="s">
        <v>286</v>
      </c>
    </row>
    <row r="250" spans="1:7" hidden="1" x14ac:dyDescent="0.25">
      <c r="A250" s="40">
        <v>3130003</v>
      </c>
      <c r="B250" s="36" t="s">
        <v>287</v>
      </c>
      <c r="C250" s="40">
        <v>360</v>
      </c>
      <c r="D250" s="41">
        <v>2</v>
      </c>
      <c r="E250" s="40">
        <v>1</v>
      </c>
      <c r="F250" s="42" t="s">
        <v>58</v>
      </c>
      <c r="G250" s="9" t="s">
        <v>288</v>
      </c>
    </row>
    <row r="251" spans="1:7" hidden="1" x14ac:dyDescent="0.25">
      <c r="A251" s="40">
        <v>3130004</v>
      </c>
      <c r="B251" s="36" t="s">
        <v>289</v>
      </c>
      <c r="C251" s="40">
        <v>100</v>
      </c>
      <c r="D251" s="41">
        <v>1</v>
      </c>
      <c r="E251" s="40">
        <v>1</v>
      </c>
      <c r="F251" s="42" t="s">
        <v>58</v>
      </c>
      <c r="G251" s="9" t="s">
        <v>290</v>
      </c>
    </row>
    <row r="252" spans="1:7" hidden="1" x14ac:dyDescent="0.25">
      <c r="A252" s="40">
        <v>3130005</v>
      </c>
      <c r="B252" s="36" t="s">
        <v>291</v>
      </c>
      <c r="C252" s="40">
        <v>120</v>
      </c>
      <c r="D252" s="41">
        <v>1</v>
      </c>
      <c r="E252" s="40">
        <v>1</v>
      </c>
      <c r="F252" s="42" t="s">
        <v>58</v>
      </c>
      <c r="G252" s="9" t="s">
        <v>63</v>
      </c>
    </row>
    <row r="253" spans="1:7" hidden="1" x14ac:dyDescent="0.25">
      <c r="A253" s="40">
        <v>3130006</v>
      </c>
      <c r="B253" s="36" t="s">
        <v>292</v>
      </c>
      <c r="C253" s="40">
        <v>400</v>
      </c>
      <c r="D253" s="41">
        <v>2</v>
      </c>
      <c r="E253" s="40">
        <v>1</v>
      </c>
      <c r="F253" s="42" t="s">
        <v>58</v>
      </c>
      <c r="G253" s="9" t="s">
        <v>277</v>
      </c>
    </row>
    <row r="254" spans="1:7" hidden="1" x14ac:dyDescent="0.25">
      <c r="A254" s="40">
        <v>3130007</v>
      </c>
      <c r="B254" s="36" t="s">
        <v>293</v>
      </c>
      <c r="C254" s="40">
        <v>200</v>
      </c>
      <c r="D254" s="41">
        <v>1</v>
      </c>
      <c r="E254" s="40">
        <v>1</v>
      </c>
      <c r="F254" s="42" t="s">
        <v>58</v>
      </c>
      <c r="G254" s="44" t="s">
        <v>63</v>
      </c>
    </row>
    <row r="255" spans="1:7" hidden="1" x14ac:dyDescent="0.25">
      <c r="A255" s="40">
        <v>3130008</v>
      </c>
      <c r="B255" s="36" t="s">
        <v>294</v>
      </c>
      <c r="C255" s="40">
        <v>200</v>
      </c>
      <c r="D255" s="41">
        <v>1</v>
      </c>
      <c r="E255" s="40">
        <v>1</v>
      </c>
      <c r="F255" s="42" t="s">
        <v>58</v>
      </c>
      <c r="G255" s="9" t="s">
        <v>240</v>
      </c>
    </row>
    <row r="256" spans="1:7" hidden="1" x14ac:dyDescent="0.25">
      <c r="A256" s="40">
        <v>3130009</v>
      </c>
      <c r="B256" s="36" t="s">
        <v>295</v>
      </c>
      <c r="C256" s="40">
        <v>80</v>
      </c>
      <c r="D256" s="41">
        <v>1</v>
      </c>
      <c r="E256" s="40">
        <v>1</v>
      </c>
      <c r="F256" s="42" t="s">
        <v>58</v>
      </c>
      <c r="G256" s="9" t="s">
        <v>97</v>
      </c>
    </row>
    <row r="257" spans="1:7" hidden="1" x14ac:dyDescent="0.25">
      <c r="A257" s="40">
        <v>3130012</v>
      </c>
      <c r="B257" s="36" t="s">
        <v>296</v>
      </c>
      <c r="C257" s="40">
        <v>450</v>
      </c>
      <c r="D257" s="41">
        <v>2</v>
      </c>
      <c r="E257" s="40">
        <v>1</v>
      </c>
      <c r="F257" s="42" t="s">
        <v>58</v>
      </c>
      <c r="G257" s="9" t="s">
        <v>168</v>
      </c>
    </row>
    <row r="258" spans="1:7" hidden="1" x14ac:dyDescent="0.25">
      <c r="A258" s="40">
        <v>3130013</v>
      </c>
      <c r="B258" s="36" t="s">
        <v>297</v>
      </c>
      <c r="C258" s="40">
        <v>100</v>
      </c>
      <c r="D258" s="41">
        <v>1</v>
      </c>
      <c r="E258" s="40">
        <v>1</v>
      </c>
      <c r="F258" s="42" t="s">
        <v>58</v>
      </c>
      <c r="G258" s="9" t="s">
        <v>116</v>
      </c>
    </row>
    <row r="259" spans="1:7" hidden="1" x14ac:dyDescent="0.25">
      <c r="A259" s="40">
        <v>3130015</v>
      </c>
      <c r="B259" s="36" t="s">
        <v>298</v>
      </c>
      <c r="C259" s="40">
        <v>20</v>
      </c>
      <c r="D259" s="41">
        <v>2</v>
      </c>
      <c r="E259" s="40">
        <v>1</v>
      </c>
      <c r="F259" s="42" t="s">
        <v>58</v>
      </c>
      <c r="G259" s="9" t="s">
        <v>103</v>
      </c>
    </row>
    <row r="260" spans="1:7" hidden="1" x14ac:dyDescent="0.25">
      <c r="A260" s="40">
        <v>3130018</v>
      </c>
      <c r="B260" s="36" t="s">
        <v>299</v>
      </c>
      <c r="C260" s="40">
        <v>100</v>
      </c>
      <c r="D260" s="41">
        <v>1</v>
      </c>
      <c r="E260" s="40">
        <v>1</v>
      </c>
      <c r="F260" s="42" t="s">
        <v>58</v>
      </c>
      <c r="G260" s="44" t="s">
        <v>201</v>
      </c>
    </row>
    <row r="261" spans="1:7" hidden="1" x14ac:dyDescent="0.25">
      <c r="A261" s="40">
        <v>3130020</v>
      </c>
      <c r="B261" s="36" t="s">
        <v>300</v>
      </c>
      <c r="C261" s="40">
        <v>400</v>
      </c>
      <c r="D261" s="41">
        <v>2</v>
      </c>
      <c r="E261" s="40">
        <v>1</v>
      </c>
      <c r="F261" s="42" t="s">
        <v>58</v>
      </c>
      <c r="G261" s="9" t="s">
        <v>301</v>
      </c>
    </row>
    <row r="262" spans="1:7" hidden="1" x14ac:dyDescent="0.25">
      <c r="A262" s="40">
        <v>3130021</v>
      </c>
      <c r="B262" s="36" t="s">
        <v>302</v>
      </c>
      <c r="C262" s="40">
        <v>240</v>
      </c>
      <c r="D262" s="41">
        <v>2</v>
      </c>
      <c r="E262" s="40">
        <v>1</v>
      </c>
      <c r="F262" s="42" t="s">
        <v>58</v>
      </c>
      <c r="G262" s="9" t="s">
        <v>174</v>
      </c>
    </row>
    <row r="263" spans="1:7" hidden="1" x14ac:dyDescent="0.25">
      <c r="A263" s="40">
        <v>3130022</v>
      </c>
      <c r="B263" s="36" t="s">
        <v>303</v>
      </c>
      <c r="C263" s="40">
        <v>500</v>
      </c>
      <c r="D263" s="41">
        <v>2</v>
      </c>
      <c r="E263" s="40">
        <v>1</v>
      </c>
      <c r="F263" s="42" t="s">
        <v>58</v>
      </c>
      <c r="G263" s="44" t="s">
        <v>250</v>
      </c>
    </row>
    <row r="264" spans="1:7" hidden="1" x14ac:dyDescent="0.25">
      <c r="A264" s="40">
        <v>3130023</v>
      </c>
      <c r="B264" s="36" t="s">
        <v>304</v>
      </c>
      <c r="C264" s="40">
        <v>80</v>
      </c>
      <c r="D264" s="41">
        <v>1</v>
      </c>
      <c r="E264" s="40">
        <v>1</v>
      </c>
      <c r="F264" s="42" t="s">
        <v>58</v>
      </c>
      <c r="G264" s="9" t="s">
        <v>305</v>
      </c>
    </row>
    <row r="265" spans="1:7" hidden="1" x14ac:dyDescent="0.25">
      <c r="A265" s="40">
        <v>4130002</v>
      </c>
      <c r="B265" s="36" t="s">
        <v>306</v>
      </c>
      <c r="C265" s="40">
        <v>20</v>
      </c>
      <c r="D265" s="41">
        <v>1</v>
      </c>
      <c r="E265" s="40">
        <v>1</v>
      </c>
      <c r="F265" s="42" t="s">
        <v>58</v>
      </c>
      <c r="G265" s="9" t="s">
        <v>59</v>
      </c>
    </row>
    <row r="266" spans="1:7" hidden="1" x14ac:dyDescent="0.25">
      <c r="A266" s="40">
        <v>4130003</v>
      </c>
      <c r="B266" s="36" t="s">
        <v>307</v>
      </c>
      <c r="C266" s="40">
        <v>150</v>
      </c>
      <c r="D266" s="41">
        <v>1</v>
      </c>
      <c r="E266" s="40">
        <v>1</v>
      </c>
      <c r="F266" s="42" t="s">
        <v>58</v>
      </c>
      <c r="G266" s="9" t="s">
        <v>116</v>
      </c>
    </row>
    <row r="267" spans="1:7" hidden="1" x14ac:dyDescent="0.25">
      <c r="A267" s="40">
        <v>4130004</v>
      </c>
      <c r="B267" s="36" t="s">
        <v>308</v>
      </c>
      <c r="C267" s="40">
        <v>70</v>
      </c>
      <c r="D267" s="41">
        <v>1</v>
      </c>
      <c r="E267" s="40">
        <v>1</v>
      </c>
      <c r="F267" s="42" t="s">
        <v>58</v>
      </c>
      <c r="G267" s="9" t="s">
        <v>176</v>
      </c>
    </row>
    <row r="268" spans="1:7" hidden="1" x14ac:dyDescent="0.25">
      <c r="A268" s="40">
        <v>4130005</v>
      </c>
      <c r="B268" s="36" t="s">
        <v>309</v>
      </c>
      <c r="C268" s="40">
        <v>55</v>
      </c>
      <c r="D268" s="41">
        <v>1</v>
      </c>
      <c r="E268" s="40">
        <v>1</v>
      </c>
      <c r="F268" s="42" t="s">
        <v>58</v>
      </c>
      <c r="G268" s="9" t="s">
        <v>225</v>
      </c>
    </row>
    <row r="269" spans="1:7" hidden="1" x14ac:dyDescent="0.25">
      <c r="A269" s="40">
        <v>4130006</v>
      </c>
      <c r="B269" s="36" t="s">
        <v>310</v>
      </c>
      <c r="C269" s="40">
        <v>100</v>
      </c>
      <c r="D269" s="41">
        <v>1</v>
      </c>
      <c r="E269" s="40">
        <v>1</v>
      </c>
      <c r="F269" s="42" t="s">
        <v>58</v>
      </c>
      <c r="G269" s="9" t="s">
        <v>227</v>
      </c>
    </row>
    <row r="270" spans="1:7" hidden="1" x14ac:dyDescent="0.25">
      <c r="A270" s="40">
        <v>4130007</v>
      </c>
      <c r="B270" s="36" t="s">
        <v>311</v>
      </c>
      <c r="C270" s="40">
        <v>100</v>
      </c>
      <c r="D270" s="41">
        <v>1</v>
      </c>
      <c r="E270" s="40">
        <v>1</v>
      </c>
      <c r="F270" s="42" t="s">
        <v>58</v>
      </c>
      <c r="G270" s="9" t="s">
        <v>97</v>
      </c>
    </row>
    <row r="271" spans="1:7" hidden="1" x14ac:dyDescent="0.25">
      <c r="A271" s="40">
        <v>4130008</v>
      </c>
      <c r="B271" s="36" t="s">
        <v>312</v>
      </c>
      <c r="C271" s="40">
        <v>100</v>
      </c>
      <c r="D271" s="41">
        <v>2</v>
      </c>
      <c r="E271" s="40">
        <v>1</v>
      </c>
      <c r="F271" s="42" t="s">
        <v>58</v>
      </c>
      <c r="G271" s="9" t="s">
        <v>163</v>
      </c>
    </row>
    <row r="272" spans="1:7" hidden="1" x14ac:dyDescent="0.25">
      <c r="A272" s="40">
        <v>4130011</v>
      </c>
      <c r="B272" s="36" t="s">
        <v>313</v>
      </c>
      <c r="C272" s="40">
        <v>60</v>
      </c>
      <c r="D272" s="41">
        <v>1</v>
      </c>
      <c r="E272" s="40">
        <v>1</v>
      </c>
      <c r="F272" s="42" t="s">
        <v>58</v>
      </c>
      <c r="G272" s="9" t="s">
        <v>86</v>
      </c>
    </row>
    <row r="273" spans="1:7" hidden="1" x14ac:dyDescent="0.25">
      <c r="A273" s="40">
        <v>4130014</v>
      </c>
      <c r="B273" s="36" t="s">
        <v>314</v>
      </c>
      <c r="C273" s="40">
        <v>70</v>
      </c>
      <c r="D273" s="41">
        <v>1</v>
      </c>
      <c r="E273" s="40">
        <v>1</v>
      </c>
      <c r="F273" s="42" t="s">
        <v>58</v>
      </c>
      <c r="G273" s="9" t="s">
        <v>86</v>
      </c>
    </row>
    <row r="274" spans="1:7" hidden="1" x14ac:dyDescent="0.25">
      <c r="A274" s="40">
        <v>4130024</v>
      </c>
      <c r="B274" s="36" t="s">
        <v>315</v>
      </c>
      <c r="C274" s="40">
        <v>90</v>
      </c>
      <c r="D274" s="41">
        <v>1</v>
      </c>
      <c r="E274" s="40">
        <v>1</v>
      </c>
      <c r="F274" s="42" t="s">
        <v>58</v>
      </c>
      <c r="G274" s="9" t="s">
        <v>270</v>
      </c>
    </row>
    <row r="275" spans="1:7" hidden="1" x14ac:dyDescent="0.25">
      <c r="A275" s="40">
        <v>4130025</v>
      </c>
      <c r="B275" s="36" t="s">
        <v>316</v>
      </c>
      <c r="C275" s="40">
        <v>40</v>
      </c>
      <c r="D275" s="41">
        <v>1</v>
      </c>
      <c r="E275" s="40">
        <v>1</v>
      </c>
      <c r="F275" s="42" t="s">
        <v>58</v>
      </c>
      <c r="G275" s="9" t="s">
        <v>91</v>
      </c>
    </row>
    <row r="276" spans="1:7" hidden="1" x14ac:dyDescent="0.25">
      <c r="A276" s="40">
        <v>5130001</v>
      </c>
      <c r="B276" s="36" t="s">
        <v>317</v>
      </c>
      <c r="C276" s="40">
        <v>40</v>
      </c>
      <c r="D276" s="41">
        <v>1</v>
      </c>
      <c r="E276" s="40">
        <v>1</v>
      </c>
      <c r="F276" s="42" t="s">
        <v>58</v>
      </c>
      <c r="G276" s="44" t="s">
        <v>63</v>
      </c>
    </row>
    <row r="277" spans="1:7" hidden="1" x14ac:dyDescent="0.25">
      <c r="A277" s="40">
        <v>5130005</v>
      </c>
      <c r="B277" s="36" t="s">
        <v>318</v>
      </c>
      <c r="C277" s="40">
        <v>100</v>
      </c>
      <c r="D277" s="41">
        <v>1</v>
      </c>
      <c r="E277" s="40">
        <v>1</v>
      </c>
      <c r="F277" s="42" t="s">
        <v>58</v>
      </c>
      <c r="G277" s="9" t="s">
        <v>91</v>
      </c>
    </row>
    <row r="278" spans="1:7" hidden="1" x14ac:dyDescent="0.25">
      <c r="A278" s="40">
        <v>5130007</v>
      </c>
      <c r="B278" s="36" t="s">
        <v>319</v>
      </c>
      <c r="C278" s="40">
        <v>90</v>
      </c>
      <c r="D278" s="41">
        <v>1</v>
      </c>
      <c r="E278" s="40">
        <v>1</v>
      </c>
      <c r="F278" s="42" t="s">
        <v>58</v>
      </c>
      <c r="G278" s="9" t="s">
        <v>111</v>
      </c>
    </row>
    <row r="279" spans="1:7" hidden="1" x14ac:dyDescent="0.25">
      <c r="A279" s="40">
        <v>5130011</v>
      </c>
      <c r="B279" s="36" t="s">
        <v>320</v>
      </c>
      <c r="C279" s="40">
        <v>80</v>
      </c>
      <c r="D279" s="41">
        <v>1</v>
      </c>
      <c r="E279" s="40">
        <v>1</v>
      </c>
      <c r="F279" s="42" t="s">
        <v>58</v>
      </c>
      <c r="G279" s="9" t="s">
        <v>59</v>
      </c>
    </row>
    <row r="280" spans="1:7" hidden="1" x14ac:dyDescent="0.25">
      <c r="A280" s="40">
        <v>5130012</v>
      </c>
      <c r="B280" s="36" t="s">
        <v>321</v>
      </c>
      <c r="C280" s="40">
        <v>60</v>
      </c>
      <c r="D280" s="41">
        <v>1</v>
      </c>
      <c r="E280" s="40">
        <v>1</v>
      </c>
      <c r="F280" s="42" t="s">
        <v>58</v>
      </c>
      <c r="G280" s="9" t="s">
        <v>176</v>
      </c>
    </row>
    <row r="281" spans="1:7" hidden="1" x14ac:dyDescent="0.25">
      <c r="A281" s="40">
        <v>5130014</v>
      </c>
      <c r="B281" s="36" t="s">
        <v>322</v>
      </c>
      <c r="C281" s="40">
        <v>60</v>
      </c>
      <c r="D281" s="41">
        <v>1</v>
      </c>
      <c r="E281" s="40">
        <v>1</v>
      </c>
      <c r="F281" s="42" t="s">
        <v>58</v>
      </c>
      <c r="G281" s="44" t="s">
        <v>118</v>
      </c>
    </row>
    <row r="282" spans="1:7" hidden="1" x14ac:dyDescent="0.25">
      <c r="A282" s="40">
        <v>5130016</v>
      </c>
      <c r="B282" s="36" t="s">
        <v>323</v>
      </c>
      <c r="C282" s="40">
        <v>60</v>
      </c>
      <c r="D282" s="41">
        <v>1</v>
      </c>
      <c r="E282" s="40">
        <v>1</v>
      </c>
      <c r="F282" s="42" t="s">
        <v>58</v>
      </c>
      <c r="G282" s="9" t="s">
        <v>225</v>
      </c>
    </row>
    <row r="283" spans="1:7" hidden="1" x14ac:dyDescent="0.25">
      <c r="A283" s="40">
        <v>5130017</v>
      </c>
      <c r="B283" s="36" t="s">
        <v>324</v>
      </c>
      <c r="C283" s="40">
        <v>60</v>
      </c>
      <c r="D283" s="41">
        <v>1</v>
      </c>
      <c r="E283" s="40">
        <v>1</v>
      </c>
      <c r="F283" s="42" t="s">
        <v>58</v>
      </c>
      <c r="G283" s="9" t="s">
        <v>111</v>
      </c>
    </row>
    <row r="284" spans="1:7" hidden="1" x14ac:dyDescent="0.25">
      <c r="A284" s="40">
        <v>5130020</v>
      </c>
      <c r="B284" s="36" t="s">
        <v>325</v>
      </c>
      <c r="C284" s="40">
        <v>200</v>
      </c>
      <c r="D284" s="41">
        <v>2</v>
      </c>
      <c r="E284" s="40">
        <v>1</v>
      </c>
      <c r="F284" s="42" t="s">
        <v>58</v>
      </c>
      <c r="G284" s="9" t="s">
        <v>69</v>
      </c>
    </row>
    <row r="285" spans="1:7" hidden="1" x14ac:dyDescent="0.25">
      <c r="A285" s="40">
        <v>5130023</v>
      </c>
      <c r="B285" s="48" t="s">
        <v>362</v>
      </c>
      <c r="C285" s="40">
        <v>40</v>
      </c>
      <c r="D285" s="41">
        <v>1</v>
      </c>
      <c r="E285" s="40">
        <v>1</v>
      </c>
      <c r="F285" s="42" t="s">
        <v>58</v>
      </c>
      <c r="G285" s="44" t="s">
        <v>130</v>
      </c>
    </row>
    <row r="286" spans="1:7" hidden="1" x14ac:dyDescent="0.25">
      <c r="A286" s="40">
        <v>7130001</v>
      </c>
      <c r="B286" s="36" t="s">
        <v>326</v>
      </c>
      <c r="C286" s="40">
        <v>170</v>
      </c>
      <c r="D286" s="41">
        <v>2</v>
      </c>
      <c r="E286" s="40">
        <v>1</v>
      </c>
      <c r="F286" s="42" t="s">
        <v>58</v>
      </c>
      <c r="G286" s="9" t="s">
        <v>144</v>
      </c>
    </row>
    <row r="287" spans="1:7" hidden="1" x14ac:dyDescent="0.25">
      <c r="A287" s="40">
        <v>7130002</v>
      </c>
      <c r="B287" s="36" t="s">
        <v>327</v>
      </c>
      <c r="C287" s="40">
        <v>40</v>
      </c>
      <c r="D287" s="41">
        <v>1</v>
      </c>
      <c r="E287" s="40">
        <v>1</v>
      </c>
      <c r="F287" s="42" t="s">
        <v>58</v>
      </c>
      <c r="G287" s="9" t="s">
        <v>290</v>
      </c>
    </row>
    <row r="288" spans="1:7" hidden="1" x14ac:dyDescent="0.25">
      <c r="A288" s="40">
        <v>7130003</v>
      </c>
      <c r="B288" s="36" t="s">
        <v>328</v>
      </c>
      <c r="C288" s="40">
        <v>150</v>
      </c>
      <c r="D288" s="41">
        <v>1</v>
      </c>
      <c r="E288" s="40">
        <v>1</v>
      </c>
      <c r="F288" s="42" t="s">
        <v>58</v>
      </c>
      <c r="G288" s="9" t="s">
        <v>225</v>
      </c>
    </row>
    <row r="289" spans="1:7" hidden="1" x14ac:dyDescent="0.25">
      <c r="A289" s="40">
        <v>8130001</v>
      </c>
      <c r="B289" s="36" t="s">
        <v>329</v>
      </c>
      <c r="C289" s="40">
        <v>240</v>
      </c>
      <c r="D289" s="41">
        <v>2</v>
      </c>
      <c r="E289" s="40">
        <v>1</v>
      </c>
      <c r="F289" s="42" t="s">
        <v>58</v>
      </c>
      <c r="G289" s="9" t="s">
        <v>218</v>
      </c>
    </row>
    <row r="290" spans="1:7" hidden="1" x14ac:dyDescent="0.25">
      <c r="A290" s="40">
        <v>8130002</v>
      </c>
      <c r="B290" s="36" t="s">
        <v>330</v>
      </c>
      <c r="C290" s="40">
        <v>70</v>
      </c>
      <c r="D290" s="41">
        <v>2</v>
      </c>
      <c r="E290" s="40">
        <v>1</v>
      </c>
      <c r="F290" s="42" t="s">
        <v>58</v>
      </c>
      <c r="G290" s="9" t="s">
        <v>331</v>
      </c>
    </row>
    <row r="291" spans="1:7" hidden="1" x14ac:dyDescent="0.25">
      <c r="A291" s="40">
        <v>8130003</v>
      </c>
      <c r="B291" s="36" t="s">
        <v>332</v>
      </c>
      <c r="C291" s="40">
        <v>200</v>
      </c>
      <c r="D291" s="41">
        <v>1</v>
      </c>
      <c r="E291" s="40">
        <v>1</v>
      </c>
      <c r="F291" s="42" t="s">
        <v>58</v>
      </c>
      <c r="G291" s="9" t="s">
        <v>231</v>
      </c>
    </row>
    <row r="292" spans="1:7" hidden="1" x14ac:dyDescent="0.25">
      <c r="A292" s="40">
        <v>9130001</v>
      </c>
      <c r="B292" s="36" t="s">
        <v>333</v>
      </c>
      <c r="C292" s="40">
        <v>300</v>
      </c>
      <c r="D292" s="41">
        <v>1</v>
      </c>
      <c r="E292" s="40">
        <v>1</v>
      </c>
      <c r="F292" s="42" t="s">
        <v>58</v>
      </c>
      <c r="G292" s="9" t="s">
        <v>225</v>
      </c>
    </row>
    <row r="293" spans="1:7" hidden="1" x14ac:dyDescent="0.25">
      <c r="A293" s="40">
        <v>9130002</v>
      </c>
      <c r="B293" s="50" t="s">
        <v>366</v>
      </c>
      <c r="C293" s="46">
        <v>220</v>
      </c>
      <c r="D293" s="41">
        <v>2</v>
      </c>
      <c r="E293" s="40">
        <v>1</v>
      </c>
      <c r="F293" s="42" t="s">
        <v>58</v>
      </c>
      <c r="G293" s="44" t="s">
        <v>365</v>
      </c>
    </row>
    <row r="294" spans="1:7" hidden="1" x14ac:dyDescent="0.25">
      <c r="A294" s="40">
        <v>9130003</v>
      </c>
      <c r="B294" s="36" t="s">
        <v>334</v>
      </c>
      <c r="C294" s="40">
        <v>150</v>
      </c>
      <c r="D294" s="41">
        <v>1</v>
      </c>
      <c r="E294" s="40">
        <v>1</v>
      </c>
      <c r="F294" s="42" t="s">
        <v>58</v>
      </c>
      <c r="G294" s="9" t="s">
        <v>97</v>
      </c>
    </row>
    <row r="295" spans="1:7" hidden="1" x14ac:dyDescent="0.25">
      <c r="A295" s="40">
        <v>9130004</v>
      </c>
      <c r="B295" s="36" t="s">
        <v>335</v>
      </c>
      <c r="C295" s="40">
        <v>200</v>
      </c>
      <c r="D295" s="41">
        <v>1</v>
      </c>
      <c r="E295" s="40">
        <v>1</v>
      </c>
      <c r="F295" s="42" t="s">
        <v>58</v>
      </c>
      <c r="G295" s="9" t="s">
        <v>63</v>
      </c>
    </row>
    <row r="296" spans="1:7" hidden="1" x14ac:dyDescent="0.25">
      <c r="A296" s="40">
        <v>9130005</v>
      </c>
      <c r="B296" s="36" t="s">
        <v>336</v>
      </c>
      <c r="C296" s="40">
        <v>80</v>
      </c>
      <c r="D296" s="41">
        <v>1</v>
      </c>
      <c r="E296" s="40">
        <v>1</v>
      </c>
      <c r="F296" s="42" t="s">
        <v>58</v>
      </c>
      <c r="G296" s="9" t="s">
        <v>54</v>
      </c>
    </row>
    <row r="297" spans="1:7" hidden="1" x14ac:dyDescent="0.25">
      <c r="A297" s="40">
        <v>9130006</v>
      </c>
      <c r="B297" s="36" t="s">
        <v>337</v>
      </c>
      <c r="C297" s="40">
        <v>175</v>
      </c>
      <c r="D297" s="41">
        <v>2</v>
      </c>
      <c r="E297" s="40">
        <v>1</v>
      </c>
      <c r="F297" s="42" t="s">
        <v>58</v>
      </c>
      <c r="G297" s="9" t="s">
        <v>80</v>
      </c>
    </row>
    <row r="298" spans="1:7" hidden="1" x14ac:dyDescent="0.25">
      <c r="A298" s="40">
        <v>10130002</v>
      </c>
      <c r="B298" s="36" t="s">
        <v>338</v>
      </c>
      <c r="C298" s="40">
        <v>900</v>
      </c>
      <c r="D298" s="41">
        <v>1</v>
      </c>
      <c r="E298" s="40">
        <v>1</v>
      </c>
      <c r="F298" s="42" t="s">
        <v>58</v>
      </c>
      <c r="G298" s="44" t="s">
        <v>113</v>
      </c>
    </row>
    <row r="299" spans="1:7" hidden="1" x14ac:dyDescent="0.25">
      <c r="A299" s="40">
        <v>10130003</v>
      </c>
      <c r="B299" s="36" t="s">
        <v>339</v>
      </c>
      <c r="C299" s="40">
        <v>100</v>
      </c>
      <c r="D299" s="41">
        <v>2</v>
      </c>
      <c r="E299" s="40">
        <v>1</v>
      </c>
      <c r="F299" s="42" t="s">
        <v>58</v>
      </c>
      <c r="G299" s="9" t="s">
        <v>163</v>
      </c>
    </row>
    <row r="300" spans="1:7" hidden="1" x14ac:dyDescent="0.25">
      <c r="A300" s="40">
        <v>10130005</v>
      </c>
      <c r="B300" s="36" t="s">
        <v>340</v>
      </c>
      <c r="C300" s="40">
        <v>35</v>
      </c>
      <c r="D300" s="41">
        <v>2</v>
      </c>
      <c r="E300" s="40">
        <v>1</v>
      </c>
      <c r="F300" s="42" t="s">
        <v>58</v>
      </c>
      <c r="G300" s="9" t="s">
        <v>341</v>
      </c>
    </row>
    <row r="301" spans="1:7" hidden="1" x14ac:dyDescent="0.25">
      <c r="A301" s="40">
        <v>12130001</v>
      </c>
      <c r="B301" s="36" t="s">
        <v>342</v>
      </c>
      <c r="C301" s="40">
        <v>60</v>
      </c>
      <c r="D301" s="41">
        <v>1</v>
      </c>
      <c r="E301" s="40">
        <v>1</v>
      </c>
      <c r="F301" s="42" t="s">
        <v>58</v>
      </c>
      <c r="G301" s="9" t="s">
        <v>54</v>
      </c>
    </row>
    <row r="302" spans="1:7" hidden="1" x14ac:dyDescent="0.25">
      <c r="A302" s="40">
        <v>14130001</v>
      </c>
      <c r="B302" s="36" t="s">
        <v>343</v>
      </c>
      <c r="C302" s="40">
        <v>60</v>
      </c>
      <c r="D302" s="41">
        <v>1</v>
      </c>
      <c r="E302" s="40">
        <v>1</v>
      </c>
      <c r="F302" s="42" t="s">
        <v>58</v>
      </c>
      <c r="G302" s="9" t="s">
        <v>97</v>
      </c>
    </row>
    <row r="303" spans="1:7" hidden="1" x14ac:dyDescent="0.25">
      <c r="A303" s="40">
        <v>15130001</v>
      </c>
      <c r="B303" s="36" t="s">
        <v>344</v>
      </c>
      <c r="C303" s="40">
        <v>25</v>
      </c>
      <c r="D303" s="41">
        <v>1</v>
      </c>
      <c r="E303" s="40">
        <v>1</v>
      </c>
      <c r="F303" s="42" t="s">
        <v>58</v>
      </c>
      <c r="G303" s="9" t="s">
        <v>59</v>
      </c>
    </row>
    <row r="304" spans="1:7" x14ac:dyDescent="0.25">
      <c r="C304" s="49"/>
      <c r="D304" s="49"/>
      <c r="E304" s="40"/>
      <c r="F304" s="42"/>
    </row>
    <row r="305" spans="3:6" x14ac:dyDescent="0.25">
      <c r="C305" s="49"/>
      <c r="D305" s="49"/>
      <c r="E305" s="40"/>
      <c r="F305" s="42"/>
    </row>
    <row r="306" spans="3:6" x14ac:dyDescent="0.25">
      <c r="C306" s="49"/>
      <c r="D306" s="49"/>
      <c r="E306" s="40"/>
      <c r="F306" s="36"/>
    </row>
  </sheetData>
  <sheetProtection password="B37B" sheet="1" objects="1" scenarios="1" selectLockedCells="1"/>
  <dataConsolidate/>
  <mergeCells count="34">
    <mergeCell ref="F2:G2"/>
    <mergeCell ref="H2:I2"/>
    <mergeCell ref="F3:G3"/>
    <mergeCell ref="H3:I3"/>
    <mergeCell ref="F4:G4"/>
    <mergeCell ref="H4:I4"/>
    <mergeCell ref="G5:I5"/>
    <mergeCell ref="A7:I10"/>
    <mergeCell ref="A13:F13"/>
    <mergeCell ref="A14:F14"/>
    <mergeCell ref="A16:C16"/>
    <mergeCell ref="D16:I16"/>
    <mergeCell ref="A23:I23"/>
    <mergeCell ref="B17:C17"/>
    <mergeCell ref="D17:I17"/>
    <mergeCell ref="A18:C18"/>
    <mergeCell ref="D18:I18"/>
    <mergeCell ref="A19:C19"/>
    <mergeCell ref="D19:I19"/>
    <mergeCell ref="A20:C20"/>
    <mergeCell ref="D20:I20"/>
    <mergeCell ref="B21:C21"/>
    <mergeCell ref="D21:I21"/>
    <mergeCell ref="A72:I72"/>
    <mergeCell ref="A24:I24"/>
    <mergeCell ref="A25:G25"/>
    <mergeCell ref="H25:I25"/>
    <mergeCell ref="A27:I27"/>
    <mergeCell ref="A29:I29"/>
    <mergeCell ref="A34:I34"/>
    <mergeCell ref="A42:I42"/>
    <mergeCell ref="B70:E70"/>
    <mergeCell ref="A71:I71"/>
    <mergeCell ref="B69:E69"/>
  </mergeCells>
  <conditionalFormatting sqref="I35 I31:I32 I37 I40">
    <cfRule type="expression" dxfId="31" priority="63" stopIfTrue="1">
      <formula>H31&gt;F31</formula>
    </cfRule>
  </conditionalFormatting>
  <conditionalFormatting sqref="I35">
    <cfRule type="expression" dxfId="30" priority="53" stopIfTrue="1">
      <formula>H35&gt;F35</formula>
    </cfRule>
  </conditionalFormatting>
  <conditionalFormatting sqref="I30">
    <cfRule type="expression" dxfId="29" priority="31" stopIfTrue="1">
      <formula>H30&gt;F30</formula>
    </cfRule>
  </conditionalFormatting>
  <conditionalFormatting sqref="I33">
    <cfRule type="expression" dxfId="28" priority="30" stopIfTrue="1">
      <formula>H33&gt;F33</formula>
    </cfRule>
  </conditionalFormatting>
  <conditionalFormatting sqref="I36">
    <cfRule type="expression" dxfId="27" priority="29" stopIfTrue="1">
      <formula>H36&gt;F36</formula>
    </cfRule>
  </conditionalFormatting>
  <conditionalFormatting sqref="I36">
    <cfRule type="expression" dxfId="26" priority="28" stopIfTrue="1">
      <formula>H36&gt;F36</formula>
    </cfRule>
  </conditionalFormatting>
  <conditionalFormatting sqref="I38">
    <cfRule type="expression" dxfId="25" priority="27" stopIfTrue="1">
      <formula>H38&gt;F38</formula>
    </cfRule>
  </conditionalFormatting>
  <conditionalFormatting sqref="I39">
    <cfRule type="expression" dxfId="24" priority="26" stopIfTrue="1">
      <formula>H39&gt;F39</formula>
    </cfRule>
  </conditionalFormatting>
  <conditionalFormatting sqref="I44">
    <cfRule type="expression" dxfId="23" priority="24" stopIfTrue="1">
      <formula>H44&gt;F44</formula>
    </cfRule>
  </conditionalFormatting>
  <conditionalFormatting sqref="I45">
    <cfRule type="expression" dxfId="22" priority="23" stopIfTrue="1">
      <formula>H45&gt;F45</formula>
    </cfRule>
  </conditionalFormatting>
  <conditionalFormatting sqref="I46">
    <cfRule type="expression" dxfId="21" priority="22" stopIfTrue="1">
      <formula>H46&gt;F46</formula>
    </cfRule>
  </conditionalFormatting>
  <conditionalFormatting sqref="I47">
    <cfRule type="expression" dxfId="20" priority="21" stopIfTrue="1">
      <formula>H47&gt;F47</formula>
    </cfRule>
  </conditionalFormatting>
  <conditionalFormatting sqref="I48">
    <cfRule type="expression" dxfId="19" priority="20" stopIfTrue="1">
      <formula>H48&gt;F48</formula>
    </cfRule>
  </conditionalFormatting>
  <conditionalFormatting sqref="I49">
    <cfRule type="expression" dxfId="18" priority="19" stopIfTrue="1">
      <formula>H49&gt;F49</formula>
    </cfRule>
  </conditionalFormatting>
  <conditionalFormatting sqref="I50">
    <cfRule type="expression" dxfId="17" priority="18" stopIfTrue="1">
      <formula>H50&gt;F50</formula>
    </cfRule>
  </conditionalFormatting>
  <conditionalFormatting sqref="I51">
    <cfRule type="expression" dxfId="16" priority="17" stopIfTrue="1">
      <formula>H51&gt;F51</formula>
    </cfRule>
  </conditionalFormatting>
  <conditionalFormatting sqref="I52">
    <cfRule type="expression" dxfId="15" priority="16" stopIfTrue="1">
      <formula>H52&gt;F52</formula>
    </cfRule>
  </conditionalFormatting>
  <conditionalFormatting sqref="I53">
    <cfRule type="expression" dxfId="14" priority="15" stopIfTrue="1">
      <formula>H53&gt;F53</formula>
    </cfRule>
  </conditionalFormatting>
  <conditionalFormatting sqref="I54">
    <cfRule type="expression" dxfId="13" priority="14" stopIfTrue="1">
      <formula>H54&gt;F54</formula>
    </cfRule>
  </conditionalFormatting>
  <conditionalFormatting sqref="I55">
    <cfRule type="expression" dxfId="12" priority="13" stopIfTrue="1">
      <formula>H55&gt;F55</formula>
    </cfRule>
  </conditionalFormatting>
  <conditionalFormatting sqref="I56">
    <cfRule type="expression" dxfId="11" priority="12" stopIfTrue="1">
      <formula>H56&gt;F56</formula>
    </cfRule>
  </conditionalFormatting>
  <conditionalFormatting sqref="I57">
    <cfRule type="expression" dxfId="10" priority="11" stopIfTrue="1">
      <formula>H57&gt;F57</formula>
    </cfRule>
  </conditionalFormatting>
  <conditionalFormatting sqref="I58">
    <cfRule type="expression" dxfId="9" priority="10" stopIfTrue="1">
      <formula>H58&gt;F58</formula>
    </cfRule>
  </conditionalFormatting>
  <conditionalFormatting sqref="I59">
    <cfRule type="expression" dxfId="8" priority="9" stopIfTrue="1">
      <formula>H59&gt;F59</formula>
    </cfRule>
  </conditionalFormatting>
  <conditionalFormatting sqref="I60">
    <cfRule type="expression" dxfId="7" priority="8" stopIfTrue="1">
      <formula>H60&gt;F60</formula>
    </cfRule>
  </conditionalFormatting>
  <conditionalFormatting sqref="I61">
    <cfRule type="expression" dxfId="6" priority="7" stopIfTrue="1">
      <formula>H61&gt;F61</formula>
    </cfRule>
  </conditionalFormatting>
  <conditionalFormatting sqref="I62">
    <cfRule type="expression" dxfId="5" priority="6" stopIfTrue="1">
      <formula>H62&gt;F62</formula>
    </cfRule>
  </conditionalFormatting>
  <conditionalFormatting sqref="I63">
    <cfRule type="expression" dxfId="4" priority="5" stopIfTrue="1">
      <formula>H63&gt;F63</formula>
    </cfRule>
  </conditionalFormatting>
  <conditionalFormatting sqref="I64">
    <cfRule type="expression" dxfId="3" priority="4" stopIfTrue="1">
      <formula>H64&gt;F64</formula>
    </cfRule>
  </conditionalFormatting>
  <conditionalFormatting sqref="I65">
    <cfRule type="expression" dxfId="2" priority="3" stopIfTrue="1">
      <formula>H65&gt;F65</formula>
    </cfRule>
  </conditionalFormatting>
  <conditionalFormatting sqref="I66">
    <cfRule type="expression" dxfId="1" priority="2" stopIfTrue="1">
      <formula>H66&gt;F66</formula>
    </cfRule>
  </conditionalFormatting>
  <conditionalFormatting sqref="I67">
    <cfRule type="expression" dxfId="0" priority="1" stopIfTrue="1">
      <formula>H67&gt;F67</formula>
    </cfRule>
  </conditionalFormatting>
  <hyperlinks>
    <hyperlink ref="B12" r:id="rId1" display="mailto:commandes@banquealimentaire13.fr"/>
  </hyperlinks>
  <printOptions horizontalCentered="1"/>
  <pageMargins left="0.31527777777777777" right="0.31527777777777777" top="0.27569444444444446" bottom="0.27569444444444446" header="0.51180555555555551" footer="0.51180555555555551"/>
  <pageSetup paperSize="9" scale="54" fitToHeight="2" orientation="portrait" horizontalDpi="30066" verticalDpi="26478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produits CE+ETAT</vt:lpstr>
      <vt:lpstr>'produits CE+ETAT'!_FilterDatabase_0</vt:lpstr>
      <vt:lpstr>'produits CE+ETAT'!_FilterDatabase_0_0</vt:lpstr>
      <vt:lpstr>'produits CE+ETAT'!Print_Area_0</vt:lpstr>
      <vt:lpstr>'produits CE+ETAT'!Print_Area_0_0</vt:lpstr>
      <vt:lpstr>'produits CE+ETAT'!Zone_d_impression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appros1</dc:creator>
  <cp:lastModifiedBy>administrateur</cp:lastModifiedBy>
  <cp:lastPrinted>2021-12-01T10:28:52Z</cp:lastPrinted>
  <dcterms:created xsi:type="dcterms:W3CDTF">2021-03-05T05:48:59Z</dcterms:created>
  <dcterms:modified xsi:type="dcterms:W3CDTF">2021-12-02T09:51:13Z</dcterms:modified>
</cp:coreProperties>
</file>