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/>
  <bookViews>
    <workbookView xWindow="240" yWindow="15" windowWidth="24240" windowHeight="11160" tabRatio="500"/>
  </bookViews>
  <sheets>
    <sheet name="produits CE+ETAT" sheetId="1" r:id="rId1"/>
  </sheets>
  <definedNames>
    <definedName name="_FilterDatabase_0" localSheetId="0">'produits CE+ETAT'!$A$72:$AK$269</definedName>
    <definedName name="_FilterDatabase_0_0" localSheetId="0">'produits CE+ETAT'!$A$72:$AK$269</definedName>
    <definedName name="Print_Area_0" localSheetId="0">'produits CE+ETAT'!$A$1:$I$65</definedName>
    <definedName name="Print_Area_0_0" localSheetId="0">'produits CE+ETAT'!$A$1:$I$65</definedName>
    <definedName name="_xlnm.Print_Area" localSheetId="0">'produits CE+ETAT'!$A$1:$I$65</definedName>
  </definedNames>
  <calcPr calcId="124519"/>
</workbook>
</file>

<file path=xl/calcChain.xml><?xml version="1.0" encoding="utf-8"?>
<calcChain xmlns="http://schemas.openxmlformats.org/spreadsheetml/2006/main">
  <c r="I33" i="1"/>
  <c r="F33"/>
  <c r="I45"/>
  <c r="I41"/>
  <c r="I47"/>
  <c r="I32"/>
  <c r="F32"/>
  <c r="D16"/>
  <c r="D18"/>
  <c r="F48" s="1"/>
  <c r="D19"/>
  <c r="D20"/>
  <c r="H22"/>
  <c r="F31"/>
  <c r="I31"/>
  <c r="F34"/>
  <c r="I34"/>
  <c r="F35"/>
  <c r="I35"/>
  <c r="I38"/>
  <c r="I39"/>
  <c r="I40"/>
  <c r="I42"/>
  <c r="I43"/>
  <c r="I44"/>
  <c r="I46"/>
  <c r="I48"/>
  <c r="I53"/>
  <c r="I54"/>
  <c r="I55"/>
  <c r="I56"/>
  <c r="I57"/>
  <c r="I58"/>
  <c r="I59"/>
  <c r="I60"/>
  <c r="F38" l="1"/>
  <c r="F46"/>
  <c r="F40"/>
  <c r="F43"/>
  <c r="F44"/>
  <c r="F42"/>
  <c r="F39"/>
  <c r="F45"/>
  <c r="F41"/>
  <c r="F47"/>
  <c r="F56"/>
  <c r="F54"/>
  <c r="F58"/>
  <c r="F60"/>
  <c r="F53"/>
  <c r="F59"/>
  <c r="F57"/>
  <c r="F55"/>
  <c r="I49"/>
  <c r="I61"/>
  <c r="I62" l="1"/>
</calcChain>
</file>

<file path=xl/sharedStrings.xml><?xml version="1.0" encoding="utf-8"?>
<sst xmlns="http://schemas.openxmlformats.org/spreadsheetml/2006/main" count="784" uniqueCount="421">
  <si>
    <t>Màj produits :</t>
  </si>
  <si>
    <t>Màj assos :</t>
  </si>
  <si>
    <t>MENU INTERNET</t>
  </si>
  <si>
    <r>
      <t xml:space="preserve">Seules les cellules "colorées" peuvent être modifiées. Le poids total de votre commande se calcule automatiquement.
</t>
    </r>
    <r>
      <rPr>
        <b/>
        <sz val="14"/>
        <color indexed="8"/>
        <rFont val="Calibri"/>
      </rPr>
      <t>Saisissez votre N° VIF dans la cellule (D20), Le nom, le Nb. de personnes et le Nb. de passage se rempliront automatiquement,</t>
    </r>
    <r>
      <rPr>
        <b/>
        <sz val="14"/>
        <color indexed="39"/>
        <rFont val="Calibri"/>
      </rPr>
      <t xml:space="preserve"> 
et vous saurez également si vous avez droit aux produits Aide Publique, Epicerie Sociale ou aucun des deux.</t>
    </r>
  </si>
  <si>
    <t>MASTER PARK 116 BD DE LA POMME</t>
  </si>
  <si>
    <t xml:space="preserve">13011 MARSEILLE </t>
  </si>
  <si>
    <t>TEL : 04.91.45.40.00</t>
  </si>
  <si>
    <t>E-mail:</t>
  </si>
  <si>
    <t>commandes@banquealimentaire13.fr</t>
  </si>
  <si>
    <t xml:space="preserve">Pour savoir si votre bon de commande a été pris en compte ou que votre commande soit prête  :
Si vous avez un problème pour remplir le fichier du bon de commande.
</t>
  </si>
  <si>
    <t>Accueil:</t>
  </si>
  <si>
    <t>04.91.45.60.26
04.91.45.60.16</t>
  </si>
  <si>
    <t>Attention : Aucune commande ne sera prise par téléphone.</t>
  </si>
  <si>
    <t>NOM ASSOCIATION</t>
  </si>
  <si>
    <t xml:space="preserve">Saisissez votre N° VIF -&gt; </t>
  </si>
  <si>
    <t>Nombre d'UD de L'Asso.</t>
  </si>
  <si>
    <t>Nombre de passage dans le mois</t>
  </si>
  <si>
    <t>Jours de passage</t>
  </si>
  <si>
    <t>DATE DE VOTRE ENLEVEMENT  --&gt;</t>
  </si>
  <si>
    <t>POUR LE LAIT, VEUILLEZ VOUS ADRESSER A L'ACCUEIL</t>
  </si>
  <si>
    <r>
      <t xml:space="preserve">Envoyer votre bon de commande, au minimum, </t>
    </r>
    <r>
      <rPr>
        <b/>
        <u/>
        <sz val="20"/>
        <color indexed="9"/>
        <rFont val="Calibri"/>
      </rPr>
      <t>10 jours avant votre passage</t>
    </r>
    <r>
      <rPr>
        <b/>
        <sz val="20"/>
        <color indexed="9"/>
        <rFont val="Calibri"/>
      </rPr>
      <t xml:space="preserve"> à la BA13.</t>
    </r>
  </si>
  <si>
    <t>CALENDRIER DE PASSAGE 2021</t>
  </si>
  <si>
    <r>
      <t xml:space="preserve">IMPORTANT:
</t>
    </r>
    <r>
      <rPr>
        <b/>
        <u/>
        <sz val="14"/>
        <color indexed="39"/>
        <rFont val="Calibri"/>
      </rPr>
      <t xml:space="preserve">Pour le transport des marchandises, l'association s'engage:
- à respecter la législation, en termes de poids total autorisé, état du véhicule 
- à utiliser des sacs isothermes et plaques réfrigérantes, indispensables au transport des produits frais entre la BA et le local de l’association. </t>
    </r>
  </si>
  <si>
    <r>
      <t xml:space="preserve">Merci d’avance de </t>
    </r>
    <r>
      <rPr>
        <b/>
        <u/>
        <sz val="18"/>
        <color indexed="8"/>
        <rFont val="Calibri"/>
      </rPr>
      <t>bien vouloir respecter le calendrier de passage</t>
    </r>
    <r>
      <rPr>
        <sz val="18"/>
        <color indexed="8"/>
        <rFont val="Calibri"/>
      </rPr>
      <t xml:space="preserve"> 
et de </t>
    </r>
    <r>
      <rPr>
        <b/>
        <u/>
        <sz val="18"/>
        <color indexed="8"/>
        <rFont val="Calibri"/>
      </rPr>
      <t>nous avertir si vous souhaitez changer</t>
    </r>
    <r>
      <rPr>
        <sz val="18"/>
        <color indexed="8"/>
        <rFont val="Calibri"/>
      </rPr>
      <t xml:space="preserve"> votre jour de passage.</t>
    </r>
  </si>
  <si>
    <t>ARTICLE</t>
  </si>
  <si>
    <t>DESIGNATION</t>
  </si>
  <si>
    <t>N° de Lot</t>
  </si>
  <si>
    <t>Poids brut du colis</t>
  </si>
  <si>
    <t>Nb max de colis pour 100 UD</t>
  </si>
  <si>
    <r>
      <t xml:space="preserve">Nb max de colis </t>
    </r>
    <r>
      <rPr>
        <b/>
        <u/>
        <sz val="14"/>
        <color indexed="8"/>
        <rFont val="Calibri"/>
      </rPr>
      <t>pour votre association</t>
    </r>
  </si>
  <si>
    <t>Plus</t>
  </si>
  <si>
    <t>Quantité souhaitée (en colis)</t>
  </si>
  <si>
    <t>Total en Kg</t>
  </si>
  <si>
    <t>Produits réservés aux Epiceries sociales</t>
  </si>
  <si>
    <t>1110051</t>
  </si>
  <si>
    <t>RIZ</t>
  </si>
  <si>
    <t>4910193</t>
  </si>
  <si>
    <t>THON ES19</t>
  </si>
  <si>
    <t>Produits réservés aux Associations Aide Publique Européenne</t>
  </si>
  <si>
    <t>0310009</t>
  </si>
  <si>
    <t>Café UE20
1 Col = 20 x 250g</t>
  </si>
  <si>
    <t>4210309</t>
  </si>
  <si>
    <t>Raviolis UE20
1 Col = 12 x 800g</t>
  </si>
  <si>
    <t>1910109</t>
  </si>
  <si>
    <t>Sucre
1 Col = 10 x 1kg</t>
  </si>
  <si>
    <t>1110609</t>
  </si>
  <si>
    <t>Riz ue20
1 Col = 12 x 500g</t>
  </si>
  <si>
    <t>1310109</t>
  </si>
  <si>
    <t>Velouté poireau-pdt ue20
1 col = 6 x 1 litre</t>
  </si>
  <si>
    <t>4910109</t>
  </si>
  <si>
    <t>Sardines à l'huile ue20
1 col = 30 x 125g net égouté</t>
  </si>
  <si>
    <t>1010309</t>
  </si>
  <si>
    <t>Farine de blé ue20
1 Col = 10 x 1kg</t>
  </si>
  <si>
    <t>Poids Total Produit Européen ou ES</t>
  </si>
  <si>
    <t>Produits pour toutes associations</t>
  </si>
  <si>
    <t>CONDT</t>
  </si>
  <si>
    <t>Max en Kg ou colis pour 100UD</t>
  </si>
  <si>
    <r>
      <t>Max pour votre association (Colis ou</t>
    </r>
    <r>
      <rPr>
        <b/>
        <u/>
        <sz val="12"/>
        <color indexed="8"/>
        <rFont val="Calibri"/>
      </rPr>
      <t xml:space="preserve"> Kg </t>
    </r>
    <r>
      <rPr>
        <b/>
        <sz val="12"/>
        <color indexed="8"/>
        <rFont val="Calibri"/>
      </rPr>
      <t>)</t>
    </r>
  </si>
  <si>
    <t>Quantité souhaitée (en Kg ou colis)</t>
  </si>
  <si>
    <t>1110001</t>
  </si>
  <si>
    <t>PATES</t>
  </si>
  <si>
    <t>4510001</t>
  </si>
  <si>
    <t>CONSERVES LEGUMES THAI BTE 400g</t>
  </si>
  <si>
    <t>1410001</t>
  </si>
  <si>
    <t>CONDIMENTS</t>
  </si>
  <si>
    <t>0210031</t>
  </si>
  <si>
    <t>BISCUITS SECS</t>
  </si>
  <si>
    <t>2510001</t>
  </si>
  <si>
    <t>Poids Total Produit Collecte et Industriel</t>
  </si>
  <si>
    <t>DDM :</t>
  </si>
  <si>
    <r>
      <t>D</t>
    </r>
    <r>
      <rPr>
        <b/>
        <sz val="14"/>
        <color indexed="8"/>
        <rFont val="Calibri"/>
      </rPr>
      <t xml:space="preserve">ate de </t>
    </r>
    <r>
      <rPr>
        <b/>
        <sz val="14"/>
        <color indexed="11"/>
        <rFont val="Calibri"/>
      </rPr>
      <t>D</t>
    </r>
    <r>
      <rPr>
        <b/>
        <sz val="14"/>
        <color indexed="8"/>
        <rFont val="Calibri"/>
      </rPr>
      <t xml:space="preserve">urabilité </t>
    </r>
    <r>
      <rPr>
        <b/>
        <sz val="14"/>
        <color indexed="11"/>
        <rFont val="Calibri"/>
      </rPr>
      <t>M</t>
    </r>
    <r>
      <rPr>
        <b/>
        <sz val="14"/>
        <color indexed="8"/>
        <rFont val="Calibri"/>
      </rPr>
      <t>inimale (indiquée seulement si courte ou dépassée)</t>
    </r>
  </si>
  <si>
    <t>Poids total de la commande</t>
  </si>
  <si>
    <t xml:space="preserve">NOTA : </t>
  </si>
  <si>
    <t>Certains produits peuvent avoir une DDM dépassée. 
Ce n'est pas une Date Limite de Consommation (DLC).</t>
  </si>
  <si>
    <t>Surgelés selon arrivage, traité sur place, sacs isothermes obligatoires</t>
  </si>
  <si>
    <t>PRODUITS FRAIS A VOTRE DISPOSITION TOUS LES JOURS, SELON ARRIVAGE : Viennoiserie, produits laitiers, charcuterie, sandwiches (sacs isothermes obligatoires), fruits et légumes…</t>
  </si>
  <si>
    <t>N° VIF</t>
  </si>
  <si>
    <t>NOM</t>
  </si>
  <si>
    <t>Nouveau Nb de personnes (UD)</t>
  </si>
  <si>
    <t>Nombre de passage</t>
  </si>
  <si>
    <t>Catégorie</t>
  </si>
  <si>
    <t>Texte</t>
  </si>
  <si>
    <t>Test ES</t>
  </si>
  <si>
    <t>1er Lundi</t>
  </si>
  <si>
    <t>Test AP</t>
  </si>
  <si>
    <t>Test ni AP ni ES</t>
  </si>
  <si>
    <t>AIL LA MARIE - CENTRE SOCIAL</t>
  </si>
  <si>
    <t>Association homologuée Aide Publique</t>
  </si>
  <si>
    <t>3ème Jeudi</t>
  </si>
  <si>
    <t>FONDATION ST JEAN DE DIEU</t>
  </si>
  <si>
    <t>1er Jeudi, 3ème Jeudi</t>
  </si>
  <si>
    <t>SECOURS CATHOLIQUE GREASQUE</t>
  </si>
  <si>
    <t>3ème Mardi</t>
  </si>
  <si>
    <t>ACLAP</t>
  </si>
  <si>
    <t>4ème Mercredi</t>
  </si>
  <si>
    <t>SOLIDARITES AU CŒUR DE MARSEILLE</t>
  </si>
  <si>
    <t>1er Vendredi, 3ème vendredi</t>
  </si>
  <si>
    <t>ENFANTS D'AUJOURD'HUI MONDE DE DEMAIN</t>
  </si>
  <si>
    <t>2ème Mercredi, 4ème Mercredi</t>
  </si>
  <si>
    <t>ASSOCIATION FAMILIALE NEREIDES</t>
  </si>
  <si>
    <t>FEMMES SOLIDARITES</t>
  </si>
  <si>
    <t>ASSOCIATION SOLIDARITE FAMILIALE MARSEILLAISE</t>
  </si>
  <si>
    <t>4ème Jeudi</t>
  </si>
  <si>
    <t>AU CŒUR DES FAMILLES</t>
  </si>
  <si>
    <t>BETEL France</t>
  </si>
  <si>
    <t>Chaque Mardi</t>
  </si>
  <si>
    <t>CASIM</t>
  </si>
  <si>
    <t>Epicerie Sociale</t>
  </si>
  <si>
    <t>CANCER ESPOIR</t>
  </si>
  <si>
    <t>CASCADE</t>
  </si>
  <si>
    <t>2ème Lundi, 4ème Lundi</t>
  </si>
  <si>
    <t>CENTRE ACCUEIL JANE PANNIER</t>
  </si>
  <si>
    <t>2ème et 4ème Mercredi Mat.</t>
  </si>
  <si>
    <t>CENTRE SOCIAL LA GAVOTTE</t>
  </si>
  <si>
    <t>ACSC GERMAIN NOUVEAU - HDJ (Ancien Collectif Germain Nouveau)</t>
  </si>
  <si>
    <t>CFS - DISTRIBUTION COLIS URGENCE</t>
  </si>
  <si>
    <t>2ème Jeudi</t>
  </si>
  <si>
    <t>DEBROUILL'ART</t>
  </si>
  <si>
    <t>1er &amp; 3ème Jeudi</t>
  </si>
  <si>
    <t>1er Vendredi</t>
  </si>
  <si>
    <t>EDUCATION POPULAIRE ST MARC</t>
  </si>
  <si>
    <t>3ème Lundi</t>
  </si>
  <si>
    <t>ENFANTS SOL EN SI</t>
  </si>
  <si>
    <t>ESAIE 35</t>
  </si>
  <si>
    <t>1er Mercredi</t>
  </si>
  <si>
    <t>2ème &amp; 4ème Lundi</t>
  </si>
  <si>
    <t>ESPACE SOLIDARITE ROGNAC</t>
  </si>
  <si>
    <t>2ème Mardi</t>
  </si>
  <si>
    <t>FAMILLES RURALES LAMBESC</t>
  </si>
  <si>
    <t>CFS - COLLECTIF FRATERNITE SALONAISE</t>
  </si>
  <si>
    <t>LE MARABOUT HAS</t>
  </si>
  <si>
    <t>HOSPITALITE POUR LES FEMMES</t>
  </si>
  <si>
    <t>ISTRES SOLIDARITE</t>
  </si>
  <si>
    <t>2ème Mardi, 4ème Mardi</t>
  </si>
  <si>
    <t>ACCUEIL (L')</t>
  </si>
  <si>
    <t>FRATERNITE BELLE DE MAI</t>
  </si>
  <si>
    <t>4ème Lundi</t>
  </si>
  <si>
    <t>CARAVELLE (LA)</t>
  </si>
  <si>
    <t>1er &amp; 3ème Lundi</t>
  </si>
  <si>
    <t>HAMEAU (LE) - FONDATION DE L'ARMEE DU SALUT</t>
  </si>
  <si>
    <t>1er Mercredi Mat.</t>
  </si>
  <si>
    <t>3ème Mercredi</t>
  </si>
  <si>
    <t>3A RAYON D'ESPOIR (LES)</t>
  </si>
  <si>
    <t>1er Mardi</t>
  </si>
  <si>
    <t>AILES BLEUES (LES)</t>
  </si>
  <si>
    <t>1er &amp; 4ème Jeudi</t>
  </si>
  <si>
    <t>BEBOUS SANS SOUCI (LES)</t>
  </si>
  <si>
    <t>1er Jeudi</t>
  </si>
  <si>
    <t>MAINS UNIES (LES)</t>
  </si>
  <si>
    <t>4ème Lundi mat.</t>
  </si>
  <si>
    <t>MARIANNES DE ST JOSEPH (LES)</t>
  </si>
  <si>
    <t>NOMADES CELESTES (LES)</t>
  </si>
  <si>
    <t>SARA LOGISOL SENAC</t>
  </si>
  <si>
    <t>MAAVAR MARSEILLE (epicerie)</t>
  </si>
  <si>
    <t>MOUVEMENT FEMMES FAMILLES</t>
  </si>
  <si>
    <t>ŒUVRE ST VINCENT DE PAUL - MISSION DE France</t>
  </si>
  <si>
    <t>ŒUVRE DES PRISONS (L')</t>
  </si>
  <si>
    <t>PPIM MERMOZ (PASSERELLES POUR L'INSERTION)</t>
  </si>
  <si>
    <t>PANIERS DU CHABAT (LES)</t>
  </si>
  <si>
    <t>PANIERS SOLIDAIRES (LES)</t>
  </si>
  <si>
    <t>ADRIM</t>
  </si>
  <si>
    <t>3ème Mardi a/m</t>
  </si>
  <si>
    <t>SARA - HUDA</t>
  </si>
  <si>
    <t>PREVENTION ET SOINS DES ADDICTIONS (PSA) - LE SLEEP IN</t>
  </si>
  <si>
    <t>SAMU SOCIAL</t>
  </si>
  <si>
    <t>Chaque mardi et jeudi</t>
  </si>
  <si>
    <t>STATION LUMIERE</t>
  </si>
  <si>
    <t>URGENCES ET SOLIDARITES</t>
  </si>
  <si>
    <t>FIL DE SOIE (LE)</t>
  </si>
  <si>
    <t>MAISON D'ACCUEIL</t>
  </si>
  <si>
    <t>AGIR France</t>
  </si>
  <si>
    <t>CFS - BEBES SOLIDAIRES</t>
  </si>
  <si>
    <t>CFS - EPICERIE SOCIALE SALON</t>
  </si>
  <si>
    <t>EPICERIE SOCIALE DES TOURS</t>
  </si>
  <si>
    <t>ETAPE (L')</t>
  </si>
  <si>
    <t>1er Mardi, 3ème Mardi</t>
  </si>
  <si>
    <t>ACE LA ROSE</t>
  </si>
  <si>
    <t>3ème lundi</t>
  </si>
  <si>
    <t>PELERINS EVANGELIQUES DE MIRAMAS (LES)</t>
  </si>
  <si>
    <t>Chaque mercredi</t>
  </si>
  <si>
    <t>ALMEES DU SUD (LES)</t>
  </si>
  <si>
    <t>1er Vendredi, 4ème Vendredi</t>
  </si>
  <si>
    <t>ACADEL</t>
  </si>
  <si>
    <t>1er, 2ème &amp; 3ème Vendredi Mat.</t>
  </si>
  <si>
    <t>CENTRE SOCIO CULTUREL ENDOUME (Epicerie Solidaire)</t>
  </si>
  <si>
    <t>MAAVAR MARSEILLE (restaurant)</t>
  </si>
  <si>
    <t>1er et 3ème Mercredi, ts les mardis et jeudis</t>
  </si>
  <si>
    <t>ESQUINETO (L')</t>
  </si>
  <si>
    <t>SARA LE MERLAN</t>
  </si>
  <si>
    <t>1er Jeudi, 2ème Jeudi, 4ème Jeudi</t>
  </si>
  <si>
    <t>PALABRAS ANDALOUSA</t>
  </si>
  <si>
    <t>2ème Mardi, 3ème &amp; 4ème Mercredi</t>
  </si>
  <si>
    <t>DYHIA (ASSOC. Socio culturelle)</t>
  </si>
  <si>
    <t>SOLEIL DU SUD POUR TOUS</t>
  </si>
  <si>
    <t>1er Vendredi, 3ème Vendredi</t>
  </si>
  <si>
    <t>LINA AIDE ET ASSOCIATION SOLIDAIRE</t>
  </si>
  <si>
    <t>MARSEILLAISES EN MARCHE (LES)</t>
  </si>
  <si>
    <t>1er &amp; 3ème vendredi Mat.</t>
  </si>
  <si>
    <t>ROIS MAGES (LES)</t>
  </si>
  <si>
    <t>n'a pas droit aux produits Aide Publique et Epiceries Sociales</t>
  </si>
  <si>
    <t>1er Lundi, 3ème Lundi</t>
  </si>
  <si>
    <t>AEC LES ESCOURTINES</t>
  </si>
  <si>
    <t>SEC le 4ème Jeudi, FRAIS ts les lundi</t>
  </si>
  <si>
    <t>AUX PLAISIRS DES FAMILLES</t>
  </si>
  <si>
    <t>1er &amp; 3ème Lundi mat.</t>
  </si>
  <si>
    <t>ASSOCIATION READAPTATION SOCIALE (ARS)</t>
  </si>
  <si>
    <t>2ème Vendredi, 4ème Vendredi</t>
  </si>
  <si>
    <t>FLEUR</t>
  </si>
  <si>
    <t>2ème Lundi</t>
  </si>
  <si>
    <t>CŒUR SUR LA MAIN (LE)</t>
  </si>
  <si>
    <t>ASSOCIATION HUMANITAIRE YASMINE</t>
  </si>
  <si>
    <t>PANIERS SOLIDAIRES NA-Chato (LES)</t>
  </si>
  <si>
    <t>ESPERANCE SOLIDARITE</t>
  </si>
  <si>
    <t>ACTIONS SOLIDAIRES MARSEILLE</t>
  </si>
  <si>
    <t>AIDE AUX FAMILLES COROT</t>
  </si>
  <si>
    <t>ARC EN CIEL DES LIERRES</t>
  </si>
  <si>
    <t>1er &amp; 3ème Jeudi mat.</t>
  </si>
  <si>
    <t>SCHILO ASSOCIATION (LE)</t>
  </si>
  <si>
    <t>AMICALE DU NID</t>
  </si>
  <si>
    <t>SARA - SHAS</t>
  </si>
  <si>
    <t>AFIDAP</t>
  </si>
  <si>
    <t>CFS - EPICERIE SOCIALE MIRAMAS</t>
  </si>
  <si>
    <t>SOURCE DE VIE</t>
  </si>
  <si>
    <t>4ème Vendredi</t>
  </si>
  <si>
    <t>BRISANT DES CHAINES</t>
  </si>
  <si>
    <t>2ème Jeudi Mat.</t>
  </si>
  <si>
    <t>REBONDIR 13</t>
  </si>
  <si>
    <t>1er &amp; 2ème Vendredi Mat.</t>
  </si>
  <si>
    <t>MARSEILLE SOLIDARITE</t>
  </si>
  <si>
    <t>AVENIR (L') DE NOS ENFANTS</t>
  </si>
  <si>
    <t>SARA FONSCOLOMBE</t>
  </si>
  <si>
    <t>1er, 2ème et 3ème vendredi</t>
  </si>
  <si>
    <t>FEMMES DEU MONDE</t>
  </si>
  <si>
    <t>2ème Vendredi</t>
  </si>
  <si>
    <t>LA MARMOTTE DE MARSEILLE 13</t>
  </si>
  <si>
    <t>SARA L'INSERTION</t>
  </si>
  <si>
    <t>PANIERS SOLIDAIRES NA - BBT (LES)</t>
  </si>
  <si>
    <t>VENDREDI 13</t>
  </si>
  <si>
    <t>Tous les Mardi et Jeudi AM</t>
  </si>
  <si>
    <t>AIDES AUX JEUNES TRAVAILLEURS</t>
  </si>
  <si>
    <t>FEMMES SOLIDARITES BRICARDE</t>
  </si>
  <si>
    <t>ASSO FAMILIALE LAIQUE 13</t>
  </si>
  <si>
    <t>ACPM Pause toit ACPM</t>
  </si>
  <si>
    <t>1er Vendredi matin</t>
  </si>
  <si>
    <t>FAMILLE HORIZON</t>
  </si>
  <si>
    <t>1er lundi a/m</t>
  </si>
  <si>
    <t>CENTRE ACCUEIL JANE PANNIER CHRS CLAIRE JOIE</t>
  </si>
  <si>
    <t>ts les Mardi mat. &amp; 1er Mercredi a/m</t>
  </si>
  <si>
    <t>ADPL MARTIGUES EPICERIE SOCIALE</t>
  </si>
  <si>
    <t>2ème Mardi Mat.</t>
  </si>
  <si>
    <t>SARA ADJ CRIMEE</t>
  </si>
  <si>
    <t>ts les lundi mat. &amp; ts les jeudi mat.</t>
  </si>
  <si>
    <t>RHVS COCO VELTEN SOS SOLIDARITÉ</t>
  </si>
  <si>
    <t>1er &amp; 3ème Mercredi A/M</t>
  </si>
  <si>
    <t>GROUPE SOS SOLIDARITE POINT MARSEILLE</t>
  </si>
  <si>
    <t>4ème mardi A/M</t>
  </si>
  <si>
    <t>L’ESPOIR LA SELONNE Groupe SOS</t>
  </si>
  <si>
    <t>2ème lundi A/M</t>
  </si>
  <si>
    <t>Epicerie étudiants Frédéric OZANAM</t>
  </si>
  <si>
    <t>1er Mercredi, 3ème Mercredi</t>
  </si>
  <si>
    <t>Comité d’aide personnes précaires et défavorisées</t>
  </si>
  <si>
    <t>2ème Mercredi</t>
  </si>
  <si>
    <t>COUP DE POUCE</t>
  </si>
  <si>
    <t>1er Mercredi mat.</t>
  </si>
  <si>
    <t>CHRS ECOLE ST LOUIS GROUPE SOS</t>
  </si>
  <si>
    <t>1er Jeudi A/M</t>
  </si>
  <si>
    <t>AGORAE-FAMI Aix</t>
  </si>
  <si>
    <t>à définir</t>
  </si>
  <si>
    <t>LA CARAVELLE 2</t>
  </si>
  <si>
    <t>1er Mardi mat.</t>
  </si>
  <si>
    <t>ASSOCIATION ET COMITE DES LOCATAIRES DE LA CASTELLANE</t>
  </si>
  <si>
    <t>SOLIRECUP</t>
  </si>
  <si>
    <t>1er &amp; 3ème mercredi</t>
  </si>
  <si>
    <t>FAMILLE EN ACTION</t>
  </si>
  <si>
    <t>2ème, 3ème &amp; 4ème Lundi mat.</t>
  </si>
  <si>
    <t>PARTAGE INFINI DU CŒUR</t>
  </si>
  <si>
    <t>2ème Vendredi mat.</t>
  </si>
  <si>
    <t>TOUT LE MONDE</t>
  </si>
  <si>
    <t>1er &amp; 3ème Mercredi Mat</t>
  </si>
  <si>
    <t>ASSO UNE MAIN TENDUE  C19</t>
  </si>
  <si>
    <t>3ème Lundi mat.</t>
  </si>
  <si>
    <t>CENTRE SOCIAL DE LA CAPELETTE</t>
  </si>
  <si>
    <t>APIS</t>
  </si>
  <si>
    <t>MARSEILLE PROXIMITE</t>
  </si>
  <si>
    <t>SECOURS13</t>
  </si>
  <si>
    <t>TEAM COCO</t>
  </si>
  <si>
    <t>DIVERSITE DES CULTURES</t>
  </si>
  <si>
    <t>2ème &amp; 4ème Mercredi</t>
  </si>
  <si>
    <t>CHU Familles Groupes SOS</t>
  </si>
  <si>
    <t>Service et Entraide Vie Nouvelle</t>
  </si>
  <si>
    <t>2ème &amp; 4ème vendredi</t>
  </si>
  <si>
    <t>ECOLE DU SPORT ET DU SAUVETAGE</t>
  </si>
  <si>
    <t>ART QU'EN CIEL</t>
  </si>
  <si>
    <t>FEMME DU PLAN D'AOU</t>
  </si>
  <si>
    <t>APE BUSSERINE</t>
  </si>
  <si>
    <t>ASSOCIATION AVEC NOUS</t>
  </si>
  <si>
    <t>YES WE CAMP</t>
  </si>
  <si>
    <t>ACTION SOLIDARITE DE MARSEILLE</t>
  </si>
  <si>
    <t>AMPIL</t>
  </si>
  <si>
    <t>CENTRE SOCIAL ST GABRIEL</t>
  </si>
  <si>
    <t>ASSO CLCV SECTION FONT VERT</t>
  </si>
  <si>
    <t>LEVEQUE FAMILLY PROJECT</t>
  </si>
  <si>
    <t>MAISON DE L'INFIRMIERE</t>
  </si>
  <si>
    <t>FEMMES FAMILLES FONT VERT</t>
  </si>
  <si>
    <t>LES COLIS DU CŒUR</t>
  </si>
  <si>
    <t>AGORAE-FAMI Marseille</t>
  </si>
  <si>
    <t>RISE</t>
  </si>
  <si>
    <t>LA CARAVELLE 3</t>
  </si>
  <si>
    <t>4ème Mardi</t>
  </si>
  <si>
    <t>CCAS LA CIOTAT</t>
  </si>
  <si>
    <t>1er Lundi, 2ème Lundi, 3ème Lundi, 4ème Lundi</t>
  </si>
  <si>
    <t>CCAS DE CEYRESTE</t>
  </si>
  <si>
    <t>CCAS ISTRES EPICERIE</t>
  </si>
  <si>
    <t>CCAS DE ROGNES</t>
  </si>
  <si>
    <t>CCAS AUBAGNE</t>
  </si>
  <si>
    <t>2ème &amp; 4ème Mercredi mat.</t>
  </si>
  <si>
    <t>CCAS D'AURIOL</t>
  </si>
  <si>
    <t>CCAS DE ST ANDIOL</t>
  </si>
  <si>
    <t>1er Mardi, 2ème Mardi</t>
  </si>
  <si>
    <t>CCAS LA FARE LES OLIVIERS</t>
  </si>
  <si>
    <t>CCAS ST CANNAT</t>
  </si>
  <si>
    <t>CENTRE SOCIAL DE CHÂTEAU ST LOUP ST THYS</t>
  </si>
  <si>
    <t>CROIX-ROUGE BELLE DE MAI</t>
  </si>
  <si>
    <t>CROIX-ROUGE AIX EN PROVENCE</t>
  </si>
  <si>
    <t>ts les Jeudi</t>
  </si>
  <si>
    <t>CROIX-ROUGE LES CAILLOLS</t>
  </si>
  <si>
    <t>2ème Jeudi, 4ème Jeudi</t>
  </si>
  <si>
    <t>CROIX-ROUGE ARLES</t>
  </si>
  <si>
    <t>3ème Vendredi</t>
  </si>
  <si>
    <t>CROIX-ROUGE AUBAGNE</t>
  </si>
  <si>
    <t>CROIX-ROUGE ETANG DE BERRE - ROGNAC</t>
  </si>
  <si>
    <t>CROIX-ROUGE LA CIOTAT</t>
  </si>
  <si>
    <t>3ème Lundi Mat.</t>
  </si>
  <si>
    <t>CROIX-ROUGE MARTIGUES</t>
  </si>
  <si>
    <t>CROIX-ROUGE PORT ST LOUIS</t>
  </si>
  <si>
    <t>CROIX-ROUGE MARIGNANE</t>
  </si>
  <si>
    <t>CROIX-ROUGE ISTRES OUEST PROVENCE</t>
  </si>
  <si>
    <t>CROIX-ROUGE SAMU SOCIAL</t>
  </si>
  <si>
    <t>CROIX-ROUGE CHATEAURENARD</t>
  </si>
  <si>
    <t>CROIX-ROUGE DU PANIER</t>
  </si>
  <si>
    <t>1er Lundi, 4ème Lundi</t>
  </si>
  <si>
    <t>CRF CENTRE DE DISTRIBUTION BAILLE</t>
  </si>
  <si>
    <t>CROIX-ROUGE BERNABO</t>
  </si>
  <si>
    <t>CROIX-ROUGE SENAS</t>
  </si>
  <si>
    <t>2ème lundi</t>
  </si>
  <si>
    <t>ACCUEIL DE JOUR BETHANIE</t>
  </si>
  <si>
    <t>SECOURS CATHOLIQUE LA CIOTAT</t>
  </si>
  <si>
    <t>SECOURS CATHOLIQUE LA ROSE</t>
  </si>
  <si>
    <t>SECOURS CATHOLIQUE LES CAILLOLS</t>
  </si>
  <si>
    <t>SECOURS CATHOLIQUE SAINTE MARGUERITE</t>
  </si>
  <si>
    <t>SECOURS CATHOLIQUE ACCUEIL MOBILE</t>
  </si>
  <si>
    <t>SECOURS CATHOLIQUE AIX</t>
  </si>
  <si>
    <t>SECOURS CATHOLIQUE AURIOL</t>
  </si>
  <si>
    <t>SECOURS CATHOLIQUE MARTIGUES</t>
  </si>
  <si>
    <t>SECOURS CATHOLIQUE SACRE CŒUR SAINT-JOSEPH</t>
  </si>
  <si>
    <t>ACSC GERMAIN NOUVEAU - SAVL</t>
  </si>
  <si>
    <t>SSVP SAINT BARNABE</t>
  </si>
  <si>
    <t>SSVP MAZARGUES SAINT ROCH</t>
  </si>
  <si>
    <t>SSVP SAINT JEAN BOSCO</t>
  </si>
  <si>
    <t>SSVP SAINT GINIEZ</t>
  </si>
  <si>
    <t>SSVP SAINT JOSEPH - SAINT PHILIPPE</t>
  </si>
  <si>
    <t>SSVP SAINTE ANNE</t>
  </si>
  <si>
    <t>4ème jeudi mat.</t>
  </si>
  <si>
    <t>SSVP SAINT FRANCOIS D'ASSISE MARIGNANE</t>
  </si>
  <si>
    <t>SSVP SAINTE RITA</t>
  </si>
  <si>
    <t>SSVP AIX EN PROVENCE</t>
  </si>
  <si>
    <t>ASEPA</t>
  </si>
  <si>
    <t>AME</t>
  </si>
  <si>
    <t>ACTIONS SOLIDAIRES - MSP - PORT DE BOUC</t>
  </si>
  <si>
    <t>FONDATION ABBE PIERRE - BOUTIQUE DE LA SOLIDARITE</t>
  </si>
  <si>
    <t>EMMAUS POINTE ROUGE</t>
  </si>
  <si>
    <t>2ème &amp; 4ème Mercredi Mat.</t>
  </si>
  <si>
    <t>EMMAUS COLLECTIF 59 ST JUST</t>
  </si>
  <si>
    <t>EQUIPES ST VINCENT MARSEILLE VILLE AUSTERLITZ</t>
  </si>
  <si>
    <t>EQUIPES ST VINCENT MARTIGUES -Centre St Vincent de Paul</t>
  </si>
  <si>
    <t>3ème Mardi mat.</t>
  </si>
  <si>
    <t>EQUIPES ST VINCENT LA VALBARELLE</t>
  </si>
  <si>
    <t>EQUIPES ST VINCENT ND DES NEIGES</t>
  </si>
  <si>
    <t>EQUIPES ST VINCENT SACRE CŒUR</t>
  </si>
  <si>
    <t>EQUIPES ST VINCENT PONT DE VIVAUX</t>
  </si>
  <si>
    <t>ARMEE DU SALUT PYAT</t>
  </si>
  <si>
    <t>1er &amp; 3ème Mardi Mat.</t>
  </si>
  <si>
    <t>U.H.U. SOS ARMEE DU SALUT</t>
  </si>
  <si>
    <t>LE MASCARET HAS</t>
  </si>
  <si>
    <t xml:space="preserve"> 1er Jeudi et 3ème Jeudi</t>
  </si>
  <si>
    <t>PETITS FRERES DES PAUVRES (LES)</t>
  </si>
  <si>
    <t>ORDRE DE MALTE</t>
  </si>
  <si>
    <t>MEDECINS DU MONDE</t>
  </si>
  <si>
    <t>ACSC GERMAIN NOUVEAU - FRR (FAMIL REF REINST)</t>
  </si>
  <si>
    <t>MAISON FREDERIC OZAMAN</t>
  </si>
  <si>
    <t>1er Vendredi &amp; 3ème Vendredi</t>
  </si>
  <si>
    <t>AGORAE-FAMI Luminy</t>
  </si>
  <si>
    <t>2ème &amp; 3ème  Lundi</t>
  </si>
  <si>
    <t>Chaque Lundi MRS, chaque Vendredi StA</t>
  </si>
  <si>
    <t>1er &amp; 3ème Mercredi</t>
  </si>
  <si>
    <t>1er &amp; 3ème Mardi</t>
  </si>
  <si>
    <t>EPI DU PAYS D'ARLES</t>
  </si>
  <si>
    <t>1er Jeudi mat.</t>
  </si>
  <si>
    <t>0910208</t>
  </si>
  <si>
    <t>4410118</t>
  </si>
  <si>
    <t>PECHES AU SIROP COVID2</t>
  </si>
  <si>
    <t>0910209</t>
  </si>
  <si>
    <t>LAIT UHT UE20
1 col = 6 litres</t>
  </si>
  <si>
    <t>LAIT UHT SUBVETAT
1 col = 6 litres</t>
  </si>
  <si>
    <t>2010009</t>
  </si>
  <si>
    <t>Confiture de fraises UE20
1 Col = 12 x 325g</t>
  </si>
  <si>
    <t>1010409</t>
  </si>
  <si>
    <t>Purée ue20
1 Col = 14 x (4x125g)</t>
  </si>
  <si>
    <t>Purée de pommes COVID
1 col = 12 x (4 x 100g)</t>
  </si>
  <si>
    <t>Petis pois</t>
  </si>
  <si>
    <t>Pois chiches</t>
  </si>
  <si>
    <r>
      <t>Laitage BB P'tit brassé</t>
    </r>
    <r>
      <rPr>
        <b/>
        <sz val="12"/>
        <color indexed="8"/>
        <rFont val="Calibri"/>
        <family val="2"/>
      </rPr>
      <t xml:space="preserve"> DDM 31/07/21</t>
    </r>
  </si>
  <si>
    <t>1710109</t>
  </si>
  <si>
    <t>Huile de tournesol ue20
1 col = 10 x 1 litre</t>
  </si>
  <si>
    <t>1710003</t>
  </si>
  <si>
    <t>Huile de tournesol ES20
1 col = 15 x 1 litre</t>
  </si>
  <si>
    <t>CCAS EGUILLES</t>
  </si>
  <si>
    <t>4410108</t>
  </si>
  <si>
    <t>ASUD Marseille Mars Say Yeah</t>
  </si>
  <si>
    <t>IND-RESEAU</t>
  </si>
  <si>
    <t>SUD ACTIONS SOLIDARITE</t>
  </si>
</sst>
</file>

<file path=xl/styles.xml><?xml version="1.0" encoding="utf-8"?>
<styleSheet xmlns="http://schemas.openxmlformats.org/spreadsheetml/2006/main">
  <numFmts count="4">
    <numFmt numFmtId="164" formatCode="#,##0.000&quot; Kg&quot;"/>
    <numFmt numFmtId="165" formatCode="[$-40C]d\ mmmm\ yyyy;@"/>
    <numFmt numFmtId="166" formatCode="dddd&quot;, &quot;dd\ mmmm\ yyyy"/>
    <numFmt numFmtId="167" formatCode="0.0&quot; Kg&quot;"/>
  </numFmts>
  <fonts count="39"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</font>
    <font>
      <b/>
      <sz val="11"/>
      <color indexed="8"/>
      <name val="Calibri"/>
    </font>
    <font>
      <sz val="24"/>
      <color indexed="8"/>
      <name val="Calibri"/>
    </font>
    <font>
      <sz val="14"/>
      <color indexed="8"/>
      <name val="Calibri"/>
    </font>
    <font>
      <b/>
      <sz val="12"/>
      <color indexed="11"/>
      <name val="Calibri"/>
    </font>
    <font>
      <b/>
      <sz val="14"/>
      <color indexed="8"/>
      <name val="Calibri"/>
    </font>
    <font>
      <b/>
      <sz val="14"/>
      <color indexed="39"/>
      <name val="Calibri"/>
    </font>
    <font>
      <sz val="12"/>
      <color indexed="8"/>
      <name val="Calibri"/>
    </font>
    <font>
      <u/>
      <sz val="11"/>
      <color indexed="39"/>
      <name val="Calibri"/>
    </font>
    <font>
      <b/>
      <sz val="12"/>
      <color indexed="8"/>
      <name val="Calibri"/>
    </font>
    <font>
      <sz val="16"/>
      <color indexed="8"/>
      <name val="Calibri"/>
    </font>
    <font>
      <b/>
      <sz val="16"/>
      <color indexed="39"/>
      <name val="Calibri"/>
    </font>
    <font>
      <b/>
      <sz val="26"/>
      <color indexed="8"/>
      <name val="Calibri"/>
    </font>
    <font>
      <b/>
      <u/>
      <sz val="14"/>
      <color indexed="11"/>
      <name val="Calibri"/>
    </font>
    <font>
      <sz val="14"/>
      <color indexed="39"/>
      <name val="Calibri"/>
    </font>
    <font>
      <b/>
      <i/>
      <sz val="14"/>
      <color indexed="8"/>
      <name val="Calibri"/>
    </font>
    <font>
      <b/>
      <u/>
      <sz val="14"/>
      <color indexed="8"/>
      <name val="Calibri"/>
    </font>
    <font>
      <sz val="14"/>
      <color indexed="8"/>
      <name val="Arial"/>
    </font>
    <font>
      <b/>
      <sz val="18"/>
      <color indexed="8"/>
      <name val="Calibri"/>
    </font>
    <font>
      <sz val="18"/>
      <color indexed="8"/>
      <name val="Calibri"/>
    </font>
    <font>
      <b/>
      <sz val="14"/>
      <color indexed="11"/>
      <name val="Calibri"/>
    </font>
    <font>
      <sz val="16"/>
      <color indexed="39"/>
      <name val="Calibri"/>
    </font>
    <font>
      <b/>
      <sz val="22"/>
      <color indexed="8"/>
      <name val="Calibri"/>
    </font>
    <font>
      <sz val="14"/>
      <color indexed="9"/>
      <name val="Calibri"/>
    </font>
    <font>
      <sz val="12"/>
      <color indexed="9"/>
      <name val="Calibri"/>
    </font>
    <font>
      <sz val="11"/>
      <color indexed="9"/>
      <name val="Calibri"/>
    </font>
    <font>
      <b/>
      <sz val="20"/>
      <color indexed="9"/>
      <name val="Calibri"/>
    </font>
    <font>
      <b/>
      <u/>
      <sz val="20"/>
      <color indexed="9"/>
      <name val="Calibri"/>
    </font>
    <font>
      <sz val="28"/>
      <color indexed="8"/>
      <name val="Calibri"/>
    </font>
    <font>
      <b/>
      <u/>
      <sz val="12"/>
      <color indexed="8"/>
      <name val="Calibri"/>
    </font>
    <font>
      <sz val="20"/>
      <color indexed="11"/>
      <name val="Calibri"/>
    </font>
    <font>
      <sz val="28"/>
      <color indexed="11"/>
      <name val="Calibri"/>
    </font>
    <font>
      <u/>
      <sz val="14"/>
      <color indexed="39"/>
      <name val="Calibri"/>
    </font>
    <font>
      <b/>
      <u/>
      <sz val="14"/>
      <color indexed="39"/>
      <name val="Calibri"/>
    </font>
    <font>
      <b/>
      <u/>
      <sz val="18"/>
      <color indexed="8"/>
      <name val="Calibri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42"/>
      </patternFill>
    </fill>
    <fill>
      <patternFill patternType="solid">
        <fgColor indexed="11"/>
        <bgColor indexed="14"/>
      </patternFill>
    </fill>
    <fill>
      <patternFill patternType="solid">
        <fgColor indexed="21"/>
        <bgColor indexed="40"/>
      </patternFill>
    </fill>
    <fill>
      <patternFill patternType="solid">
        <fgColor indexed="65"/>
        <bgColor indexed="26"/>
      </patternFill>
    </fill>
    <fill>
      <patternFill patternType="solid">
        <fgColor indexed="45"/>
        <bgColor indexed="14"/>
      </patternFill>
    </fill>
    <fill>
      <patternFill patternType="solid">
        <fgColor indexed="44"/>
        <bgColor indexed="45"/>
      </patternFill>
    </fill>
    <fill>
      <patternFill patternType="solid">
        <fgColor indexed="34"/>
        <bgColor indexed="34"/>
      </patternFill>
    </fill>
    <fill>
      <patternFill patternType="solid">
        <fgColor indexed="11"/>
        <bgColor indexed="43"/>
      </patternFill>
    </fill>
    <fill>
      <patternFill patternType="solid">
        <fgColor indexed="48"/>
        <bgColor indexed="42"/>
      </patternFill>
    </fill>
    <fill>
      <patternFill patternType="solid">
        <fgColor indexed="44"/>
        <bgColor indexed="47"/>
      </patternFill>
    </fill>
    <fill>
      <patternFill patternType="solid">
        <fgColor indexed="40"/>
        <bgColor indexed="14"/>
      </patternFill>
    </fill>
    <fill>
      <patternFill patternType="solid">
        <fgColor indexed="46"/>
        <bgColor indexed="47"/>
      </patternFill>
    </fill>
    <fill>
      <patternFill patternType="solid">
        <fgColor indexed="49"/>
        <bgColor indexed="47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0" fillId="0" borderId="0" applyBorder="0" applyProtection="0"/>
    <xf numFmtId="0" fontId="1" fillId="0" borderId="0"/>
    <xf numFmtId="0" fontId="1" fillId="0" borderId="0"/>
  </cellStyleXfs>
  <cellXfs count="152">
    <xf numFmtId="0" fontId="2" fillId="0" borderId="0" xfId="0" applyFont="1"/>
    <xf numFmtId="1" fontId="7" fillId="4" borderId="10" xfId="0" applyNumberFormat="1" applyFont="1" applyFill="1" applyBorder="1" applyAlignment="1" applyProtection="1">
      <alignment horizontal="center" vertical="center"/>
      <protection locked="0"/>
    </xf>
    <xf numFmtId="1" fontId="7" fillId="4" borderId="8" xfId="0" applyNumberFormat="1" applyFont="1" applyFill="1" applyBorder="1" applyAlignment="1" applyProtection="1">
      <alignment horizontal="center" vertical="center"/>
      <protection locked="0"/>
    </xf>
    <xf numFmtId="1" fontId="7" fillId="4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4" fillId="0" borderId="0" xfId="0" applyFont="1" applyProtection="1"/>
    <xf numFmtId="0" fontId="9" fillId="0" borderId="0" xfId="0" applyFont="1" applyProtection="1"/>
    <xf numFmtId="0" fontId="34" fillId="0" borderId="0" xfId="1" applyFont="1" applyProtection="1"/>
    <xf numFmtId="0" fontId="9" fillId="2" borderId="3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horizontal="left" vertical="top" wrapText="1"/>
    </xf>
    <xf numFmtId="0" fontId="26" fillId="3" borderId="5" xfId="0" applyFont="1" applyFill="1" applyBorder="1" applyProtection="1"/>
    <xf numFmtId="0" fontId="27" fillId="3" borderId="6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right"/>
    </xf>
    <xf numFmtId="0" fontId="16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top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17" fillId="6" borderId="14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7" fillId="6" borderId="1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49" fontId="9" fillId="0" borderId="21" xfId="0" applyNumberFormat="1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left" vertical="center" wrapText="1"/>
    </xf>
    <xf numFmtId="49" fontId="11" fillId="0" borderId="22" xfId="0" applyNumberFormat="1" applyFont="1" applyBorder="1" applyAlignment="1" applyProtection="1">
      <alignment horizontal="center" vertical="center"/>
    </xf>
    <xf numFmtId="164" fontId="9" fillId="0" borderId="22" xfId="0" applyNumberFormat="1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center" vertical="center"/>
    </xf>
    <xf numFmtId="164" fontId="5" fillId="0" borderId="20" xfId="0" applyNumberFormat="1" applyFont="1" applyBorder="1" applyAlignment="1" applyProtection="1">
      <alignment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 wrapText="1"/>
    </xf>
    <xf numFmtId="49" fontId="11" fillId="0" borderId="10" xfId="0" applyNumberFormat="1" applyFont="1" applyBorder="1" applyAlignment="1" applyProtection="1">
      <alignment horizontal="center" vertical="center"/>
    </xf>
    <xf numFmtId="164" fontId="9" fillId="0" borderId="10" xfId="0" applyNumberFormat="1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19" fillId="0" borderId="10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vertical="center"/>
    </xf>
    <xf numFmtId="49" fontId="9" fillId="0" borderId="11" xfId="0" applyNumberFormat="1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 wrapText="1"/>
    </xf>
    <xf numFmtId="49" fontId="11" fillId="0" borderId="8" xfId="0" applyNumberFormat="1" applyFont="1" applyBorder="1" applyAlignment="1" applyProtection="1">
      <alignment horizontal="center" vertical="center"/>
    </xf>
    <xf numFmtId="164" fontId="9" fillId="0" borderId="8" xfId="0" applyNumberFormat="1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49" fontId="19" fillId="0" borderId="8" xfId="0" applyNumberFormat="1" applyFont="1" applyBorder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vertical="center"/>
    </xf>
    <xf numFmtId="49" fontId="11" fillId="5" borderId="22" xfId="0" applyNumberFormat="1" applyFont="1" applyFill="1" applyBorder="1" applyAlignment="1" applyProtection="1">
      <alignment horizontal="center" vertical="center"/>
    </xf>
    <xf numFmtId="49" fontId="11" fillId="5" borderId="10" xfId="0" applyNumberFormat="1" applyFont="1" applyFill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/>
    </xf>
    <xf numFmtId="0" fontId="2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right" vertical="top"/>
    </xf>
    <xf numFmtId="164" fontId="8" fillId="0" borderId="0" xfId="0" applyNumberFormat="1" applyFont="1" applyAlignment="1" applyProtection="1">
      <alignment vertical="top"/>
    </xf>
    <xf numFmtId="0" fontId="17" fillId="6" borderId="16" xfId="0" applyFont="1" applyFill="1" applyBorder="1" applyAlignment="1" applyProtection="1">
      <alignment horizontal="center" vertical="center" wrapText="1"/>
    </xf>
    <xf numFmtId="0" fontId="17" fillId="6" borderId="17" xfId="0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 wrapText="1"/>
    </xf>
    <xf numFmtId="0" fontId="11" fillId="7" borderId="17" xfId="0" applyFont="1" applyFill="1" applyBorder="1" applyAlignment="1" applyProtection="1">
      <alignment horizontal="center" vertical="center" wrapText="1"/>
    </xf>
    <xf numFmtId="0" fontId="17" fillId="6" borderId="18" xfId="0" applyFont="1" applyFill="1" applyBorder="1" applyAlignment="1" applyProtection="1">
      <alignment horizontal="center" vertical="center" wrapText="1"/>
    </xf>
    <xf numFmtId="167" fontId="9" fillId="0" borderId="10" xfId="0" applyNumberFormat="1" applyFont="1" applyBorder="1" applyAlignment="1" applyProtection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167" fontId="9" fillId="0" borderId="8" xfId="0" applyNumberFormat="1" applyFont="1" applyBorder="1" applyAlignment="1" applyProtection="1">
      <alignment horizontal="center" vertical="center"/>
    </xf>
    <xf numFmtId="3" fontId="5" fillId="0" borderId="8" xfId="0" applyNumberFormat="1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/>
    </xf>
    <xf numFmtId="164" fontId="8" fillId="0" borderId="0" xfId="0" applyNumberFormat="1" applyFont="1" applyProtection="1"/>
    <xf numFmtId="49" fontId="5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164" fontId="8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horizontal="right" vertical="top" wrapText="1"/>
    </xf>
    <xf numFmtId="0" fontId="23" fillId="0" borderId="0" xfId="0" applyFont="1" applyAlignment="1" applyProtection="1">
      <alignment wrapText="1"/>
    </xf>
    <xf numFmtId="0" fontId="3" fillId="0" borderId="10" xfId="0" applyFont="1" applyBorder="1" applyAlignment="1" applyProtection="1">
      <alignment horizontal="justify" wrapText="1"/>
    </xf>
    <xf numFmtId="0" fontId="3" fillId="0" borderId="10" xfId="0" applyFont="1" applyBorder="1" applyAlignment="1" applyProtection="1">
      <alignment horizontal="center" wrapText="1"/>
    </xf>
    <xf numFmtId="0" fontId="2" fillId="0" borderId="10" xfId="0" applyFont="1" applyBorder="1" applyProtection="1"/>
    <xf numFmtId="0" fontId="2" fillId="0" borderId="9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wrapText="1"/>
    </xf>
    <xf numFmtId="0" fontId="0" fillId="0" borderId="0" xfId="0" applyAlignment="1" applyProtection="1">
      <alignment horizontal="left"/>
    </xf>
    <xf numFmtId="0" fontId="2" fillId="0" borderId="10" xfId="0" applyFont="1" applyBorder="1" applyAlignment="1" applyProtection="1">
      <alignment horizontal="justify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/>
    </xf>
    <xf numFmtId="0" fontId="0" fillId="0" borderId="10" xfId="0" applyBorder="1" applyProtection="1"/>
    <xf numFmtId="0" fontId="2" fillId="0" borderId="0" xfId="0" applyFont="1" applyAlignment="1" applyProtection="1">
      <alignment horizontal="center" vertical="center"/>
    </xf>
    <xf numFmtId="0" fontId="38" fillId="0" borderId="10" xfId="0" applyFont="1" applyBorder="1" applyAlignment="1" applyProtection="1">
      <alignment horizontal="left" vertical="center" wrapText="1"/>
    </xf>
    <xf numFmtId="0" fontId="24" fillId="10" borderId="25" xfId="0" applyFont="1" applyFill="1" applyBorder="1" applyAlignment="1" applyProtection="1">
      <alignment horizontal="left" vertical="center" wrapText="1"/>
    </xf>
    <xf numFmtId="0" fontId="24" fillId="10" borderId="26" xfId="0" applyFont="1" applyFill="1" applyBorder="1" applyAlignment="1" applyProtection="1">
      <alignment horizontal="left" vertical="center" wrapText="1"/>
    </xf>
    <xf numFmtId="0" fontId="24" fillId="10" borderId="27" xfId="0" applyFont="1" applyFill="1" applyBorder="1" applyAlignment="1" applyProtection="1">
      <alignment horizontal="left" vertical="center" wrapText="1"/>
    </xf>
    <xf numFmtId="0" fontId="14" fillId="0" borderId="23" xfId="0" applyFont="1" applyBorder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left" vertical="top" wrapText="1"/>
    </xf>
    <xf numFmtId="0" fontId="15" fillId="0" borderId="18" xfId="0" applyFont="1" applyBorder="1" applyAlignment="1" applyProtection="1">
      <alignment horizontal="left" vertical="top" wrapText="1"/>
    </xf>
    <xf numFmtId="0" fontId="21" fillId="7" borderId="16" xfId="0" applyFont="1" applyFill="1" applyBorder="1" applyAlignment="1" applyProtection="1">
      <alignment horizontal="center" vertical="center" wrapText="1"/>
    </xf>
    <xf numFmtId="0" fontId="21" fillId="7" borderId="17" xfId="0" applyFont="1" applyFill="1" applyBorder="1" applyAlignment="1" applyProtection="1">
      <alignment horizontal="center" vertical="center" wrapText="1"/>
    </xf>
    <xf numFmtId="0" fontId="21" fillId="7" borderId="18" xfId="0" applyFont="1" applyFill="1" applyBorder="1" applyAlignment="1" applyProtection="1">
      <alignment horizontal="center" vertical="center" wrapText="1"/>
    </xf>
    <xf numFmtId="0" fontId="20" fillId="14" borderId="16" xfId="0" applyFont="1" applyFill="1" applyBorder="1" applyAlignment="1" applyProtection="1">
      <alignment horizontal="left" vertical="center" wrapText="1"/>
    </xf>
    <xf numFmtId="0" fontId="20" fillId="14" borderId="17" xfId="0" applyFont="1" applyFill="1" applyBorder="1" applyAlignment="1" applyProtection="1">
      <alignment horizontal="left" vertical="center" wrapText="1"/>
    </xf>
    <xf numFmtId="0" fontId="20" fillId="14" borderId="18" xfId="0" applyFont="1" applyFill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/>
    </xf>
    <xf numFmtId="0" fontId="20" fillId="13" borderId="29" xfId="0" applyFont="1" applyFill="1" applyBorder="1" applyAlignment="1" applyProtection="1">
      <alignment horizontal="left" vertical="center" wrapText="1"/>
    </xf>
    <xf numFmtId="0" fontId="20" fillId="13" borderId="30" xfId="0" applyFont="1" applyFill="1" applyBorder="1" applyAlignment="1" applyProtection="1">
      <alignment horizontal="left" vertical="center" wrapText="1"/>
    </xf>
    <xf numFmtId="0" fontId="20" fillId="13" borderId="31" xfId="0" applyFont="1" applyFill="1" applyBorder="1" applyAlignment="1" applyProtection="1">
      <alignment horizontal="left" vertical="center" wrapText="1"/>
    </xf>
    <xf numFmtId="0" fontId="20" fillId="11" borderId="16" xfId="0" applyFont="1" applyFill="1" applyBorder="1" applyAlignment="1" applyProtection="1">
      <alignment horizontal="left" vertical="center" wrapText="1"/>
    </xf>
    <xf numFmtId="0" fontId="20" fillId="11" borderId="17" xfId="0" applyFont="1" applyFill="1" applyBorder="1" applyAlignment="1" applyProtection="1">
      <alignment horizontal="left" vertical="center" wrapText="1"/>
    </xf>
    <xf numFmtId="0" fontId="20" fillId="11" borderId="18" xfId="0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top" wrapText="1"/>
    </xf>
    <xf numFmtId="49" fontId="30" fillId="12" borderId="25" xfId="0" applyNumberFormat="1" applyFont="1" applyFill="1" applyBorder="1" applyAlignment="1" applyProtection="1">
      <alignment horizontal="center" vertical="center" wrapText="1"/>
    </xf>
    <xf numFmtId="49" fontId="30" fillId="12" borderId="26" xfId="0" applyNumberFormat="1" applyFont="1" applyFill="1" applyBorder="1" applyAlignment="1" applyProtection="1">
      <alignment horizontal="center" vertical="center" wrapText="1"/>
    </xf>
    <xf numFmtId="49" fontId="30" fillId="12" borderId="27" xfId="0" applyNumberFormat="1" applyFont="1" applyFill="1" applyBorder="1" applyAlignment="1" applyProtection="1">
      <alignment horizontal="center" vertical="center" wrapText="1"/>
    </xf>
    <xf numFmtId="0" fontId="28" fillId="9" borderId="25" xfId="0" applyFont="1" applyFill="1" applyBorder="1" applyAlignment="1" applyProtection="1">
      <alignment horizontal="center" vertical="center" wrapText="1"/>
    </xf>
    <xf numFmtId="0" fontId="28" fillId="9" borderId="26" xfId="0" applyFont="1" applyFill="1" applyBorder="1" applyAlignment="1" applyProtection="1">
      <alignment horizontal="center" vertical="center" wrapText="1"/>
    </xf>
    <xf numFmtId="0" fontId="28" fillId="9" borderId="27" xfId="0" applyFont="1" applyFill="1" applyBorder="1" applyAlignment="1" applyProtection="1">
      <alignment horizontal="center" vertical="center" wrapText="1"/>
    </xf>
    <xf numFmtId="0" fontId="13" fillId="8" borderId="0" xfId="0" applyFont="1" applyFill="1" applyAlignment="1" applyProtection="1">
      <alignment horizontal="right"/>
    </xf>
    <xf numFmtId="0" fontId="12" fillId="4" borderId="1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</xf>
    <xf numFmtId="1" fontId="12" fillId="0" borderId="10" xfId="0" applyNumberFormat="1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left"/>
    </xf>
    <xf numFmtId="0" fontId="13" fillId="8" borderId="24" xfId="0" applyFont="1" applyFill="1" applyBorder="1" applyAlignment="1" applyProtection="1">
      <alignment horizontal="right"/>
    </xf>
    <xf numFmtId="166" fontId="12" fillId="4" borderId="10" xfId="0" applyNumberFormat="1" applyFont="1" applyFill="1" applyBorder="1" applyAlignment="1" applyProtection="1">
      <alignment horizontal="left"/>
      <protection locked="0"/>
    </xf>
    <xf numFmtId="0" fontId="33" fillId="0" borderId="26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4" borderId="21" xfId="0" applyFont="1" applyFill="1" applyBorder="1" applyAlignment="1" applyProtection="1">
      <alignment horizontal="left" vertical="top" wrapText="1"/>
    </xf>
    <xf numFmtId="0" fontId="5" fillId="4" borderId="22" xfId="0" applyFont="1" applyFill="1" applyBorder="1" applyAlignment="1" applyProtection="1">
      <alignment horizontal="left" vertical="top" wrapText="1"/>
    </xf>
    <xf numFmtId="0" fontId="5" fillId="4" borderId="20" xfId="0" applyFont="1" applyFill="1" applyBorder="1" applyAlignment="1" applyProtection="1">
      <alignment horizontal="lef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10" xfId="0" applyFont="1" applyFill="1" applyBorder="1" applyAlignment="1" applyProtection="1">
      <alignment horizontal="left" vertical="top" wrapText="1"/>
    </xf>
    <xf numFmtId="0" fontId="5" fillId="4" borderId="2" xfId="0" applyFont="1" applyFill="1" applyBorder="1" applyAlignment="1" applyProtection="1">
      <alignment horizontal="left" vertical="top" wrapText="1"/>
    </xf>
    <xf numFmtId="0" fontId="5" fillId="4" borderId="11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left" vertical="top" wrapText="1"/>
    </xf>
    <xf numFmtId="0" fontId="5" fillId="2" borderId="28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/>
    </xf>
    <xf numFmtId="0" fontId="25" fillId="3" borderId="19" xfId="0" applyFont="1" applyFill="1" applyBorder="1" applyAlignment="1" applyProtection="1">
      <alignment horizontal="left" vertical="top"/>
    </xf>
    <xf numFmtId="0" fontId="25" fillId="3" borderId="5" xfId="0" applyFont="1" applyFill="1" applyBorder="1" applyAlignment="1" applyProtection="1">
      <alignment horizontal="left" vertical="top"/>
    </xf>
    <xf numFmtId="0" fontId="9" fillId="0" borderId="0" xfId="0" applyFont="1" applyAlignment="1" applyProtection="1">
      <alignment horizontal="right" vertical="center"/>
    </xf>
    <xf numFmtId="0" fontId="9" fillId="0" borderId="24" xfId="0" applyFont="1" applyBorder="1" applyAlignment="1" applyProtection="1">
      <alignment horizontal="right" vertical="center"/>
    </xf>
    <xf numFmtId="0" fontId="12" fillId="0" borderId="1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24" xfId="0" applyFont="1" applyBorder="1" applyAlignment="1" applyProtection="1">
      <alignment horizontal="right" vertical="center" wrapText="1"/>
    </xf>
    <xf numFmtId="165" fontId="11" fillId="8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5" fillId="8" borderId="19" xfId="0" applyFont="1" applyFill="1" applyBorder="1" applyAlignment="1" applyProtection="1">
      <alignment horizontal="center"/>
    </xf>
    <xf numFmtId="0" fontId="5" fillId="8" borderId="5" xfId="0" applyFont="1" applyFill="1" applyBorder="1" applyAlignment="1" applyProtection="1">
      <alignment horizontal="center"/>
    </xf>
  </cellXfs>
  <cellStyles count="4">
    <cellStyle name="Excel Built-in Normal" xfId="3"/>
    <cellStyle name="Explanatory Text" xfId="2"/>
    <cellStyle name="Lien hypertexte" xfId="1" builtinId="8"/>
    <cellStyle name="Normal" xfId="0" builtinId="0"/>
  </cellStyles>
  <dxfs count="16"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FFCC99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9D9D9"/>
      <rgbColor rgb="00FFC000"/>
      <rgbColor rgb="00FF9900"/>
      <rgbColor rgb="00FF0066"/>
      <rgbColor rgb="0092D050"/>
      <rgbColor rgb="00A6A6A6"/>
      <rgbColor rgb="00FF6699"/>
      <rgbColor rgb="00FF3399"/>
      <rgbColor rgb="00C5D9F1"/>
      <rgbColor rgb="00FF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3</xdr:col>
      <xdr:colOff>742950</xdr:colOff>
      <xdr:row>5</xdr:row>
      <xdr:rowOff>95250</xdr:rowOff>
    </xdr:to>
    <xdr:pic>
      <xdr:nvPicPr>
        <xdr:cNvPr id="1025" name="Image 5"/>
        <xdr:cNvPicPr>
          <a:picLocks noRo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76200"/>
          <a:ext cx="55149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66675</xdr:colOff>
      <xdr:row>25</xdr:row>
      <xdr:rowOff>95250</xdr:rowOff>
    </xdr:from>
    <xdr:to>
      <xdr:col>6</xdr:col>
      <xdr:colOff>457200</xdr:colOff>
      <xdr:row>25</xdr:row>
      <xdr:rowOff>3009900</xdr:rowOff>
    </xdr:to>
    <xdr:pic>
      <xdr:nvPicPr>
        <xdr:cNvPr id="1026" name="Image 9" descr="1ER SEMESTRE 21.png"/>
        <xdr:cNvPicPr>
          <a:picLocks noRot="1" noChangeAspect="1" noChangeArrowheads="1" noChangeShapeType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6819900"/>
          <a:ext cx="7915275" cy="29146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2533650</xdr:colOff>
      <xdr:row>52</xdr:row>
      <xdr:rowOff>57150</xdr:rowOff>
    </xdr:from>
    <xdr:to>
      <xdr:col>2</xdr:col>
      <xdr:colOff>628650</xdr:colOff>
      <xdr:row>52</xdr:row>
      <xdr:rowOff>371475</xdr:rowOff>
    </xdr:to>
    <xdr:sp macro="" textlink="" fLocksText="0">
      <xdr:nvSpPr>
        <xdr:cNvPr id="1028" name="ZoneTexte 4"/>
        <xdr:cNvSpPr>
          <a:spLocks noChangeArrowheads="1"/>
        </xdr:cNvSpPr>
      </xdr:nvSpPr>
      <xdr:spPr bwMode="auto">
        <a:xfrm>
          <a:off x="3390900" y="20945475"/>
          <a:ext cx="1343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DBDBD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800" b="1" i="0" strike="noStrike">
              <a:solidFill>
                <a:srgbClr val="FF0000"/>
              </a:solidFill>
              <a:latin typeface="Calibri"/>
              <a:cs typeface="Calibri"/>
            </a:rPr>
            <a:t>au Colis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andes@banquealimentaire13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9"/>
  <sheetViews>
    <sheetView tabSelected="1" workbookViewId="0">
      <selection activeCell="D17" sqref="D17:I17"/>
    </sheetView>
  </sheetViews>
  <sheetFormatPr baseColWidth="10" defaultColWidth="8.7109375" defaultRowHeight="15"/>
  <cols>
    <col min="1" max="1" width="12.85546875" style="4" bestFit="1" customWidth="1"/>
    <col min="2" max="2" width="48.7109375" style="4" bestFit="1" customWidth="1"/>
    <col min="3" max="3" width="10.5703125" style="4" bestFit="1" customWidth="1"/>
    <col min="4" max="4" width="12.7109375" style="4" bestFit="1" customWidth="1"/>
    <col min="5" max="5" width="13.5703125" style="4" bestFit="1" customWidth="1"/>
    <col min="6" max="6" width="14.42578125" style="4" bestFit="1" customWidth="1"/>
    <col min="7" max="7" width="8.7109375" style="4" bestFit="1" customWidth="1"/>
    <col min="8" max="8" width="15.42578125" style="4" bestFit="1" customWidth="1"/>
    <col min="9" max="9" width="18.28515625" style="4" bestFit="1" customWidth="1"/>
    <col min="10" max="11" width="3.42578125" style="4" bestFit="1" customWidth="1"/>
    <col min="12" max="13" width="6.42578125" style="4" bestFit="1" customWidth="1"/>
    <col min="14" max="16" width="4" style="4" bestFit="1" customWidth="1"/>
    <col min="17" max="36" width="12.28515625" style="4" bestFit="1" customWidth="1"/>
    <col min="37" max="37" width="13.5703125" style="4" bestFit="1" customWidth="1"/>
    <col min="38" max="256" width="11.42578125" style="4" bestFit="1" customWidth="1"/>
    <col min="257" max="16384" width="8.7109375" style="4"/>
  </cols>
  <sheetData>
    <row r="2" spans="1:9" ht="21" customHeight="1">
      <c r="B2" s="5"/>
      <c r="C2" s="5"/>
      <c r="F2" s="145" t="s">
        <v>0</v>
      </c>
      <c r="G2" s="146"/>
      <c r="H2" s="147">
        <v>44292</v>
      </c>
      <c r="I2" s="147"/>
    </row>
    <row r="3" spans="1:9" ht="21" customHeight="1">
      <c r="F3" s="145" t="s">
        <v>1</v>
      </c>
      <c r="G3" s="146"/>
      <c r="H3" s="147">
        <v>44298</v>
      </c>
      <c r="I3" s="147"/>
    </row>
    <row r="4" spans="1:9" ht="18.75">
      <c r="F4" s="148"/>
      <c r="G4" s="149"/>
      <c r="H4" s="150" t="s">
        <v>2</v>
      </c>
      <c r="I4" s="151"/>
    </row>
    <row r="5" spans="1:9" ht="15.75">
      <c r="G5" s="128"/>
      <c r="H5" s="128"/>
      <c r="I5" s="128"/>
    </row>
    <row r="7" spans="1:9" ht="15" customHeight="1">
      <c r="A7" s="129" t="s">
        <v>3</v>
      </c>
      <c r="B7" s="130"/>
      <c r="C7" s="130"/>
      <c r="D7" s="130"/>
      <c r="E7" s="130"/>
      <c r="F7" s="130"/>
      <c r="G7" s="130"/>
      <c r="H7" s="130"/>
      <c r="I7" s="131"/>
    </row>
    <row r="8" spans="1:9" ht="15" customHeight="1">
      <c r="A8" s="132"/>
      <c r="B8" s="133"/>
      <c r="C8" s="133"/>
      <c r="D8" s="133"/>
      <c r="E8" s="133"/>
      <c r="F8" s="133"/>
      <c r="G8" s="133"/>
      <c r="H8" s="133"/>
      <c r="I8" s="134"/>
    </row>
    <row r="9" spans="1:9" ht="15" customHeight="1">
      <c r="A9" s="132"/>
      <c r="B9" s="133"/>
      <c r="C9" s="133"/>
      <c r="D9" s="133"/>
      <c r="E9" s="133"/>
      <c r="F9" s="133"/>
      <c r="G9" s="133"/>
      <c r="H9" s="133"/>
      <c r="I9" s="134"/>
    </row>
    <row r="10" spans="1:9" ht="15.75" customHeight="1">
      <c r="A10" s="135"/>
      <c r="B10" s="136"/>
      <c r="C10" s="136"/>
      <c r="D10" s="136"/>
      <c r="E10" s="136"/>
      <c r="F10" s="136"/>
      <c r="G10" s="136"/>
      <c r="H10" s="136"/>
      <c r="I10" s="137"/>
    </row>
    <row r="11" spans="1:9" ht="15.75">
      <c r="A11" s="6" t="s">
        <v>4</v>
      </c>
      <c r="B11" s="6"/>
      <c r="C11" s="6" t="s">
        <v>5</v>
      </c>
      <c r="D11" s="6"/>
      <c r="E11" s="6" t="s">
        <v>6</v>
      </c>
      <c r="F11" s="6"/>
      <c r="G11" s="6"/>
      <c r="H11" s="6"/>
    </row>
    <row r="12" spans="1:9" ht="18.75">
      <c r="A12" s="6" t="s">
        <v>7</v>
      </c>
      <c r="B12" s="7" t="s">
        <v>8</v>
      </c>
      <c r="C12" s="6"/>
      <c r="D12" s="6"/>
      <c r="E12" s="6"/>
      <c r="F12" s="6"/>
      <c r="G12" s="6"/>
      <c r="H12" s="6"/>
    </row>
    <row r="13" spans="1:9" ht="40.5" customHeight="1">
      <c r="A13" s="138" t="s">
        <v>9</v>
      </c>
      <c r="B13" s="139"/>
      <c r="C13" s="139"/>
      <c r="D13" s="139"/>
      <c r="E13" s="139"/>
      <c r="F13" s="139"/>
      <c r="G13" s="8" t="s">
        <v>10</v>
      </c>
      <c r="H13" s="9" t="s">
        <v>11</v>
      </c>
    </row>
    <row r="14" spans="1:9" ht="18.75" customHeight="1">
      <c r="A14" s="140" t="s">
        <v>12</v>
      </c>
      <c r="B14" s="141"/>
      <c r="C14" s="141"/>
      <c r="D14" s="141"/>
      <c r="E14" s="141"/>
      <c r="F14" s="141"/>
      <c r="G14" s="10"/>
      <c r="H14" s="11"/>
    </row>
    <row r="15" spans="1:9" ht="8.25" customHeight="1">
      <c r="A15" s="6"/>
      <c r="B15" s="6"/>
      <c r="C15" s="6"/>
      <c r="D15" s="6"/>
      <c r="E15" s="6"/>
      <c r="F15" s="6"/>
      <c r="G15" s="6"/>
      <c r="H15" s="12"/>
    </row>
    <row r="16" spans="1:9" ht="21">
      <c r="A16" s="142" t="s">
        <v>13</v>
      </c>
      <c r="B16" s="142"/>
      <c r="C16" s="143"/>
      <c r="D16" s="144" t="str">
        <f>IF(D17="","",VLOOKUP(D17,A:F,2,0))</f>
        <v/>
      </c>
      <c r="E16" s="144"/>
      <c r="F16" s="144"/>
      <c r="G16" s="144"/>
      <c r="H16" s="144"/>
      <c r="I16" s="144"/>
    </row>
    <row r="17" spans="1:10" ht="21">
      <c r="A17" s="13"/>
      <c r="B17" s="120" t="s">
        <v>14</v>
      </c>
      <c r="C17" s="120"/>
      <c r="D17" s="121"/>
      <c r="E17" s="121"/>
      <c r="F17" s="121"/>
      <c r="G17" s="121"/>
      <c r="H17" s="121"/>
      <c r="I17" s="121"/>
    </row>
    <row r="18" spans="1:10" ht="21">
      <c r="A18" s="122" t="s">
        <v>15</v>
      </c>
      <c r="B18" s="122"/>
      <c r="C18" s="122"/>
      <c r="D18" s="123" t="str">
        <f>IF(D17="","",VLOOKUP(D17,A:G,3,0))</f>
        <v/>
      </c>
      <c r="E18" s="123"/>
      <c r="F18" s="123"/>
      <c r="G18" s="123"/>
      <c r="H18" s="123"/>
      <c r="I18" s="123"/>
    </row>
    <row r="19" spans="1:10" ht="21">
      <c r="A19" s="122" t="s">
        <v>16</v>
      </c>
      <c r="B19" s="122"/>
      <c r="C19" s="122"/>
      <c r="D19" s="123" t="str">
        <f>IF(D17="","",VLOOKUP(D17,A:G,4,0))</f>
        <v/>
      </c>
      <c r="E19" s="123"/>
      <c r="F19" s="123"/>
      <c r="G19" s="123"/>
      <c r="H19" s="123"/>
      <c r="I19" s="123"/>
    </row>
    <row r="20" spans="1:10" ht="21">
      <c r="A20" s="122" t="s">
        <v>17</v>
      </c>
      <c r="B20" s="122"/>
      <c r="C20" s="122"/>
      <c r="D20" s="124" t="str">
        <f>IF(D17="","",VLOOKUP(D17,A:G,7,0))</f>
        <v/>
      </c>
      <c r="E20" s="124"/>
      <c r="F20" s="124"/>
      <c r="G20" s="124"/>
      <c r="H20" s="124"/>
      <c r="I20" s="124"/>
    </row>
    <row r="21" spans="1:10" ht="21">
      <c r="B21" s="120" t="s">
        <v>18</v>
      </c>
      <c r="C21" s="125"/>
      <c r="D21" s="126"/>
      <c r="E21" s="126"/>
      <c r="F21" s="126"/>
      <c r="G21" s="126"/>
      <c r="H21" s="126"/>
      <c r="I21" s="126"/>
    </row>
    <row r="22" spans="1:10" ht="33.75" customHeight="1">
      <c r="A22" s="14"/>
      <c r="B22" s="14"/>
      <c r="C22" s="14"/>
      <c r="D22" s="14"/>
      <c r="E22" s="14"/>
      <c r="F22" s="14"/>
      <c r="G22" s="14"/>
      <c r="H22" s="15" t="str">
        <f>IF(D17="","",VLOOKUP(D17,A:F,6,0))</f>
        <v/>
      </c>
      <c r="I22" s="14"/>
    </row>
    <row r="23" spans="1:10" ht="33.75" customHeight="1">
      <c r="A23" s="127" t="s">
        <v>19</v>
      </c>
      <c r="B23" s="127"/>
      <c r="C23" s="127"/>
      <c r="D23" s="127"/>
      <c r="E23" s="127"/>
      <c r="F23" s="127"/>
      <c r="G23" s="127"/>
      <c r="H23" s="127"/>
      <c r="I23" s="127"/>
    </row>
    <row r="24" spans="1:10" ht="33" customHeight="1">
      <c r="A24" s="117" t="s">
        <v>20</v>
      </c>
      <c r="B24" s="118"/>
      <c r="C24" s="118"/>
      <c r="D24" s="118"/>
      <c r="E24" s="118"/>
      <c r="F24" s="118"/>
      <c r="G24" s="118"/>
      <c r="H24" s="118"/>
      <c r="I24" s="119"/>
    </row>
    <row r="25" spans="1:10" ht="33.75" customHeight="1">
      <c r="A25" s="93" t="s">
        <v>21</v>
      </c>
      <c r="B25" s="94"/>
      <c r="C25" s="94"/>
      <c r="D25" s="94"/>
      <c r="E25" s="94"/>
      <c r="F25" s="94"/>
      <c r="G25" s="94"/>
      <c r="H25" s="94"/>
      <c r="I25" s="94"/>
    </row>
    <row r="26" spans="1:10" ht="246" customHeight="1">
      <c r="A26" s="95"/>
      <c r="B26" s="96"/>
      <c r="C26" s="96"/>
      <c r="D26" s="96"/>
      <c r="E26" s="96"/>
      <c r="F26" s="96"/>
      <c r="G26" s="96"/>
      <c r="H26" s="97" t="s">
        <v>22</v>
      </c>
      <c r="I26" s="98"/>
      <c r="J26" s="16"/>
    </row>
    <row r="27" spans="1:10" ht="9" customHeight="1">
      <c r="A27" s="17"/>
      <c r="B27" s="17"/>
      <c r="C27" s="17"/>
      <c r="D27" s="17"/>
      <c r="E27" s="17"/>
      <c r="F27" s="17"/>
      <c r="G27" s="17"/>
      <c r="H27" s="18"/>
      <c r="I27" s="18"/>
      <c r="J27" s="16"/>
    </row>
    <row r="28" spans="1:10" ht="53.25" customHeight="1">
      <c r="A28" s="99" t="s">
        <v>23</v>
      </c>
      <c r="B28" s="100"/>
      <c r="C28" s="100"/>
      <c r="D28" s="100"/>
      <c r="E28" s="100"/>
      <c r="F28" s="100"/>
      <c r="G28" s="100"/>
      <c r="H28" s="100"/>
      <c r="I28" s="101"/>
    </row>
    <row r="29" spans="1:10" s="24" customFormat="1" ht="75.95" customHeight="1">
      <c r="A29" s="19" t="s">
        <v>24</v>
      </c>
      <c r="B29" s="20" t="s">
        <v>25</v>
      </c>
      <c r="C29" s="20" t="s">
        <v>26</v>
      </c>
      <c r="D29" s="21" t="s">
        <v>27</v>
      </c>
      <c r="E29" s="21" t="s">
        <v>28</v>
      </c>
      <c r="F29" s="22" t="s">
        <v>29</v>
      </c>
      <c r="G29" s="20" t="s">
        <v>30</v>
      </c>
      <c r="H29" s="21" t="s">
        <v>31</v>
      </c>
      <c r="I29" s="23" t="s">
        <v>32</v>
      </c>
    </row>
    <row r="30" spans="1:10" s="24" customFormat="1" ht="23.25">
      <c r="A30" s="102" t="s">
        <v>33</v>
      </c>
      <c r="B30" s="103"/>
      <c r="C30" s="103"/>
      <c r="D30" s="103"/>
      <c r="E30" s="103"/>
      <c r="F30" s="103"/>
      <c r="G30" s="103"/>
      <c r="H30" s="103"/>
      <c r="I30" s="104"/>
    </row>
    <row r="31" spans="1:10" ht="31.5" customHeight="1">
      <c r="A31" s="25" t="s">
        <v>398</v>
      </c>
      <c r="B31" s="26" t="s">
        <v>403</v>
      </c>
      <c r="C31" s="27"/>
      <c r="D31" s="28">
        <v>6</v>
      </c>
      <c r="E31" s="29">
        <v>100</v>
      </c>
      <c r="F31" s="30" t="e">
        <f>IF((VLOOKUP($D$17,A:F,5,0))=2,ROUNDUP(($D$18/$D$19)*E31/100,0),"")</f>
        <v>#N/A</v>
      </c>
      <c r="G31" s="31"/>
      <c r="H31" s="3"/>
      <c r="I31" s="32" t="str">
        <f t="shared" ref="I31:I35" si="0">IF(H31="","",IF(F31="","",D31*H31))</f>
        <v/>
      </c>
    </row>
    <row r="32" spans="1:10" ht="31.5" customHeight="1">
      <c r="A32" s="33" t="s">
        <v>34</v>
      </c>
      <c r="B32" s="34" t="s">
        <v>35</v>
      </c>
      <c r="C32" s="35"/>
      <c r="D32" s="36">
        <v>1</v>
      </c>
      <c r="E32" s="37">
        <v>40</v>
      </c>
      <c r="F32" s="38" t="e">
        <f>IF((VLOOKUP($D$17,A:F,5,0))=2,ROUNDUP(($D$18/$D$19)*E32/100,0),"")</f>
        <v>#N/A</v>
      </c>
      <c r="G32" s="39"/>
      <c r="H32" s="1"/>
      <c r="I32" s="40" t="str">
        <f t="shared" si="0"/>
        <v/>
      </c>
    </row>
    <row r="33" spans="1:9" ht="31.5" customHeight="1">
      <c r="A33" s="33" t="s">
        <v>414</v>
      </c>
      <c r="B33" s="34" t="s">
        <v>415</v>
      </c>
      <c r="C33" s="35"/>
      <c r="D33" s="36">
        <v>15</v>
      </c>
      <c r="E33" s="37">
        <v>4</v>
      </c>
      <c r="F33" s="38" t="e">
        <f>IF((VLOOKUP($D$17,A:F,5,0))=2,ROUNDUP(($D$18/$D$19)*E33/100,0),"")</f>
        <v>#N/A</v>
      </c>
      <c r="G33" s="39"/>
      <c r="H33" s="1"/>
      <c r="I33" s="40" t="str">
        <f t="shared" si="0"/>
        <v/>
      </c>
    </row>
    <row r="34" spans="1:9" ht="31.5" customHeight="1">
      <c r="A34" s="33" t="s">
        <v>399</v>
      </c>
      <c r="B34" s="34" t="s">
        <v>400</v>
      </c>
      <c r="C34" s="35"/>
      <c r="D34" s="36">
        <v>12</v>
      </c>
      <c r="E34" s="37">
        <v>4</v>
      </c>
      <c r="F34" s="38" t="e">
        <f>IF((VLOOKUP($D$17,A:F,5,0))=2,ROUNDUP(($D$18/$D$19)*E34/100,0),"")</f>
        <v>#N/A</v>
      </c>
      <c r="G34" s="39"/>
      <c r="H34" s="1"/>
      <c r="I34" s="40" t="str">
        <f t="shared" si="0"/>
        <v/>
      </c>
    </row>
    <row r="35" spans="1:9" ht="31.5" customHeight="1">
      <c r="A35" s="41" t="s">
        <v>36</v>
      </c>
      <c r="B35" s="42" t="s">
        <v>37</v>
      </c>
      <c r="C35" s="43"/>
      <c r="D35" s="44">
        <v>10</v>
      </c>
      <c r="E35" s="45">
        <v>3</v>
      </c>
      <c r="F35" s="46" t="e">
        <f>IF((VLOOKUP($D$17,A:F,5,0))=2,ROUNDUP(($D$18/$D$19)*E35/100,0),"")</f>
        <v>#N/A</v>
      </c>
      <c r="G35" s="47"/>
      <c r="H35" s="2"/>
      <c r="I35" s="48" t="str">
        <f t="shared" si="0"/>
        <v/>
      </c>
    </row>
    <row r="36" spans="1:9" ht="8.25" customHeight="1">
      <c r="A36" s="105"/>
      <c r="B36" s="105"/>
      <c r="C36" s="105"/>
      <c r="D36" s="105"/>
      <c r="E36" s="105"/>
      <c r="F36" s="105"/>
      <c r="G36" s="105"/>
      <c r="H36" s="105"/>
      <c r="I36" s="105"/>
    </row>
    <row r="37" spans="1:9" ht="23.25">
      <c r="A37" s="106" t="s">
        <v>38</v>
      </c>
      <c r="B37" s="107"/>
      <c r="C37" s="107"/>
      <c r="D37" s="107"/>
      <c r="E37" s="107"/>
      <c r="F37" s="107"/>
      <c r="G37" s="107"/>
      <c r="H37" s="107"/>
      <c r="I37" s="108"/>
    </row>
    <row r="38" spans="1:9" ht="32.25" customHeight="1">
      <c r="A38" s="25" t="s">
        <v>39</v>
      </c>
      <c r="B38" s="26" t="s">
        <v>40</v>
      </c>
      <c r="C38" s="49"/>
      <c r="D38" s="28">
        <v>5.3</v>
      </c>
      <c r="E38" s="29">
        <v>2</v>
      </c>
      <c r="F38" s="30" t="e">
        <f t="shared" ref="F38:F48" si="1">IF((VLOOKUP($D$17,A:F,5,0))=1,ROUNDUP(($D$18/$D$19)*E38/100,0),"")</f>
        <v>#N/A</v>
      </c>
      <c r="G38" s="31"/>
      <c r="H38" s="3"/>
      <c r="I38" s="32" t="str">
        <f t="shared" ref="I38:I48" si="2">IF(H38="","",IF(F38="","",D38*H38))</f>
        <v/>
      </c>
    </row>
    <row r="39" spans="1:9" ht="32.25" customHeight="1">
      <c r="A39" s="33" t="s">
        <v>41</v>
      </c>
      <c r="B39" s="34" t="s">
        <v>42</v>
      </c>
      <c r="C39" s="50"/>
      <c r="D39" s="36">
        <v>12</v>
      </c>
      <c r="E39" s="37">
        <v>3</v>
      </c>
      <c r="F39" s="38" t="e">
        <f t="shared" si="1"/>
        <v>#N/A</v>
      </c>
      <c r="G39" s="39"/>
      <c r="H39" s="1"/>
      <c r="I39" s="40" t="str">
        <f t="shared" si="2"/>
        <v/>
      </c>
    </row>
    <row r="40" spans="1:9" ht="32.25" customHeight="1">
      <c r="A40" s="33" t="s">
        <v>43</v>
      </c>
      <c r="B40" s="34" t="s">
        <v>44</v>
      </c>
      <c r="C40" s="50"/>
      <c r="D40" s="36">
        <v>10</v>
      </c>
      <c r="E40" s="37">
        <v>3</v>
      </c>
      <c r="F40" s="38" t="e">
        <f t="shared" si="1"/>
        <v>#N/A</v>
      </c>
      <c r="G40" s="39"/>
      <c r="H40" s="1"/>
      <c r="I40" s="40" t="str">
        <f t="shared" si="2"/>
        <v/>
      </c>
    </row>
    <row r="41" spans="1:9" ht="32.25" customHeight="1">
      <c r="A41" s="33" t="s">
        <v>406</v>
      </c>
      <c r="B41" s="34" t="s">
        <v>407</v>
      </c>
      <c r="C41" s="50"/>
      <c r="D41" s="36">
        <v>8.3000000000000007</v>
      </c>
      <c r="E41" s="37">
        <v>4</v>
      </c>
      <c r="F41" s="38" t="e">
        <f t="shared" si="1"/>
        <v>#N/A</v>
      </c>
      <c r="G41" s="39"/>
      <c r="H41" s="1"/>
      <c r="I41" s="40" t="str">
        <f t="shared" ref="I41" si="3">IF(H41="","",IF(F41="","",D41*H41))</f>
        <v/>
      </c>
    </row>
    <row r="42" spans="1:9" ht="32.25" customHeight="1">
      <c r="A42" s="33" t="s">
        <v>45</v>
      </c>
      <c r="B42" s="34" t="s">
        <v>46</v>
      </c>
      <c r="C42" s="50"/>
      <c r="D42" s="36">
        <v>6.3</v>
      </c>
      <c r="E42" s="37">
        <v>8</v>
      </c>
      <c r="F42" s="38" t="e">
        <f t="shared" si="1"/>
        <v>#N/A</v>
      </c>
      <c r="G42" s="39"/>
      <c r="H42" s="1"/>
      <c r="I42" s="40" t="str">
        <f t="shared" si="2"/>
        <v/>
      </c>
    </row>
    <row r="43" spans="1:9" ht="32.25" customHeight="1">
      <c r="A43" s="33" t="s">
        <v>404</v>
      </c>
      <c r="B43" s="34" t="s">
        <v>405</v>
      </c>
      <c r="C43" s="50"/>
      <c r="D43" s="36">
        <v>6.1529999999999996</v>
      </c>
      <c r="E43" s="37">
        <v>4</v>
      </c>
      <c r="F43" s="38" t="e">
        <f t="shared" si="1"/>
        <v>#N/A</v>
      </c>
      <c r="G43" s="39"/>
      <c r="H43" s="1"/>
      <c r="I43" s="40" t="str">
        <f t="shared" si="2"/>
        <v/>
      </c>
    </row>
    <row r="44" spans="1:9" ht="32.25" customHeight="1">
      <c r="A44" s="33" t="s">
        <v>47</v>
      </c>
      <c r="B44" s="34" t="s">
        <v>48</v>
      </c>
      <c r="C44" s="37"/>
      <c r="D44" s="36">
        <v>6.8</v>
      </c>
      <c r="E44" s="37">
        <v>5</v>
      </c>
      <c r="F44" s="38" t="e">
        <f t="shared" si="1"/>
        <v>#N/A</v>
      </c>
      <c r="G44" s="39"/>
      <c r="H44" s="1"/>
      <c r="I44" s="40" t="str">
        <f t="shared" si="2"/>
        <v/>
      </c>
    </row>
    <row r="45" spans="1:9" ht="32.25" customHeight="1">
      <c r="A45" s="33" t="s">
        <v>412</v>
      </c>
      <c r="B45" s="34" t="s">
        <v>413</v>
      </c>
      <c r="C45" s="37"/>
      <c r="D45" s="36">
        <v>10</v>
      </c>
      <c r="E45" s="37">
        <v>4</v>
      </c>
      <c r="F45" s="38" t="e">
        <f t="shared" si="1"/>
        <v>#N/A</v>
      </c>
      <c r="G45" s="39"/>
      <c r="H45" s="1"/>
      <c r="I45" s="40" t="str">
        <f t="shared" ref="I45" si="4">IF(H45="","",IF(F45="","",D45*H45))</f>
        <v/>
      </c>
    </row>
    <row r="46" spans="1:9" ht="32.25" customHeight="1">
      <c r="A46" s="33" t="s">
        <v>49</v>
      </c>
      <c r="B46" s="34" t="s">
        <v>50</v>
      </c>
      <c r="C46" s="37"/>
      <c r="D46" s="36">
        <v>5</v>
      </c>
      <c r="E46" s="37">
        <v>4</v>
      </c>
      <c r="F46" s="38" t="e">
        <f t="shared" si="1"/>
        <v>#N/A</v>
      </c>
      <c r="G46" s="39"/>
      <c r="H46" s="1"/>
      <c r="I46" s="40" t="str">
        <f t="shared" si="2"/>
        <v/>
      </c>
    </row>
    <row r="47" spans="1:9" ht="32.25" customHeight="1">
      <c r="A47" s="33" t="s">
        <v>51</v>
      </c>
      <c r="B47" s="34" t="s">
        <v>52</v>
      </c>
      <c r="C47" s="37"/>
      <c r="D47" s="36">
        <v>10</v>
      </c>
      <c r="E47" s="37">
        <v>5</v>
      </c>
      <c r="F47" s="38" t="e">
        <f t="shared" si="1"/>
        <v>#N/A</v>
      </c>
      <c r="G47" s="39"/>
      <c r="H47" s="1"/>
      <c r="I47" s="40" t="str">
        <f t="shared" ref="I47" si="5">IF(H47="","",IF(F47="","",D47*H47))</f>
        <v/>
      </c>
    </row>
    <row r="48" spans="1:9" ht="32.25" customHeight="1">
      <c r="A48" s="41" t="s">
        <v>401</v>
      </c>
      <c r="B48" s="42" t="s">
        <v>402</v>
      </c>
      <c r="C48" s="51"/>
      <c r="D48" s="44">
        <v>6</v>
      </c>
      <c r="E48" s="45">
        <v>100</v>
      </c>
      <c r="F48" s="46" t="e">
        <f t="shared" si="1"/>
        <v>#N/A</v>
      </c>
      <c r="G48" s="47"/>
      <c r="H48" s="2"/>
      <c r="I48" s="48" t="str">
        <f t="shared" si="2"/>
        <v/>
      </c>
    </row>
    <row r="49" spans="1:9" s="52" customFormat="1" ht="18.75">
      <c r="H49" s="53" t="s">
        <v>53</v>
      </c>
      <c r="I49" s="54">
        <f>SUM(I35:I48)</f>
        <v>0</v>
      </c>
    </row>
    <row r="51" spans="1:9" ht="23.25">
      <c r="A51" s="109" t="s">
        <v>54</v>
      </c>
      <c r="B51" s="110"/>
      <c r="C51" s="110"/>
      <c r="D51" s="110"/>
      <c r="E51" s="110"/>
      <c r="F51" s="110"/>
      <c r="G51" s="110"/>
      <c r="H51" s="110"/>
      <c r="I51" s="111"/>
    </row>
    <row r="52" spans="1:9" ht="75.95" customHeight="1">
      <c r="A52" s="55" t="s">
        <v>24</v>
      </c>
      <c r="B52" s="56" t="s">
        <v>25</v>
      </c>
      <c r="C52" s="56" t="s">
        <v>26</v>
      </c>
      <c r="D52" s="56" t="s">
        <v>55</v>
      </c>
      <c r="E52" s="57" t="s">
        <v>56</v>
      </c>
      <c r="F52" s="58" t="s">
        <v>57</v>
      </c>
      <c r="G52" s="56" t="s">
        <v>30</v>
      </c>
      <c r="H52" s="56" t="s">
        <v>58</v>
      </c>
      <c r="I52" s="59" t="s">
        <v>32</v>
      </c>
    </row>
    <row r="53" spans="1:9" ht="35.25" customHeight="1">
      <c r="A53" s="33" t="s">
        <v>417</v>
      </c>
      <c r="B53" s="34" t="s">
        <v>408</v>
      </c>
      <c r="C53" s="37"/>
      <c r="D53" s="60">
        <v>5.3</v>
      </c>
      <c r="E53" s="37">
        <v>4</v>
      </c>
      <c r="F53" s="61" t="e">
        <f t="shared" ref="F53:F60" si="6">IF(E53&gt;0,ROUNDUP(($D$18/$D$19)*E53/100,0),"")</f>
        <v>#VALUE!</v>
      </c>
      <c r="G53" s="62"/>
      <c r="H53" s="1"/>
      <c r="I53" s="40" t="str">
        <f t="shared" ref="I53:I60" si="7">IF(H53="","",D53*H53)</f>
        <v/>
      </c>
    </row>
    <row r="54" spans="1:9" ht="30" customHeight="1">
      <c r="A54" s="33" t="s">
        <v>59</v>
      </c>
      <c r="B54" s="34" t="s">
        <v>60</v>
      </c>
      <c r="C54" s="37"/>
      <c r="D54" s="60">
        <v>1</v>
      </c>
      <c r="E54" s="37">
        <v>120</v>
      </c>
      <c r="F54" s="61" t="e">
        <f t="shared" si="6"/>
        <v>#VALUE!</v>
      </c>
      <c r="G54" s="62"/>
      <c r="H54" s="1"/>
      <c r="I54" s="40" t="str">
        <f t="shared" si="7"/>
        <v/>
      </c>
    </row>
    <row r="55" spans="1:9" ht="30" customHeight="1">
      <c r="A55" s="33" t="s">
        <v>61</v>
      </c>
      <c r="B55" s="34" t="s">
        <v>62</v>
      </c>
      <c r="C55" s="37"/>
      <c r="D55" s="60">
        <v>1</v>
      </c>
      <c r="E55" s="37">
        <v>40</v>
      </c>
      <c r="F55" s="61" t="e">
        <f t="shared" si="6"/>
        <v>#VALUE!</v>
      </c>
      <c r="G55" s="62"/>
      <c r="H55" s="1"/>
      <c r="I55" s="40" t="str">
        <f t="shared" si="7"/>
        <v/>
      </c>
    </row>
    <row r="56" spans="1:9" ht="30" customHeight="1">
      <c r="A56" s="33" t="s">
        <v>63</v>
      </c>
      <c r="B56" s="34" t="s">
        <v>64</v>
      </c>
      <c r="C56" s="37"/>
      <c r="D56" s="60">
        <v>1</v>
      </c>
      <c r="E56" s="37">
        <v>15</v>
      </c>
      <c r="F56" s="61" t="e">
        <f t="shared" si="6"/>
        <v>#VALUE!</v>
      </c>
      <c r="G56" s="62"/>
      <c r="H56" s="1"/>
      <c r="I56" s="40" t="str">
        <f t="shared" si="7"/>
        <v/>
      </c>
    </row>
    <row r="57" spans="1:9" ht="30" customHeight="1">
      <c r="A57" s="33" t="s">
        <v>65</v>
      </c>
      <c r="B57" s="34" t="s">
        <v>66</v>
      </c>
      <c r="C57" s="37"/>
      <c r="D57" s="60">
        <v>1</v>
      </c>
      <c r="E57" s="37">
        <v>15</v>
      </c>
      <c r="F57" s="61" t="e">
        <f t="shared" si="6"/>
        <v>#VALUE!</v>
      </c>
      <c r="G57" s="62"/>
      <c r="H57" s="1"/>
      <c r="I57" s="40" t="str">
        <f t="shared" si="7"/>
        <v/>
      </c>
    </row>
    <row r="58" spans="1:9" ht="30" customHeight="1">
      <c r="A58" s="33" t="s">
        <v>61</v>
      </c>
      <c r="B58" s="34" t="s">
        <v>409</v>
      </c>
      <c r="C58" s="37"/>
      <c r="D58" s="60">
        <v>12</v>
      </c>
      <c r="E58" s="37">
        <v>5</v>
      </c>
      <c r="F58" s="61" t="e">
        <f t="shared" si="6"/>
        <v>#VALUE!</v>
      </c>
      <c r="G58" s="62"/>
      <c r="H58" s="1"/>
      <c r="I58" s="40" t="str">
        <f t="shared" si="7"/>
        <v/>
      </c>
    </row>
    <row r="59" spans="1:9" ht="33" customHeight="1">
      <c r="A59" s="33" t="s">
        <v>67</v>
      </c>
      <c r="B59" s="89" t="s">
        <v>411</v>
      </c>
      <c r="C59" s="37"/>
      <c r="D59" s="60">
        <v>5</v>
      </c>
      <c r="E59" s="37">
        <v>5</v>
      </c>
      <c r="F59" s="61" t="e">
        <f t="shared" si="6"/>
        <v>#VALUE!</v>
      </c>
      <c r="G59" s="62"/>
      <c r="H59" s="1"/>
      <c r="I59" s="40" t="str">
        <f t="shared" si="7"/>
        <v/>
      </c>
    </row>
    <row r="60" spans="1:9" ht="30" customHeight="1">
      <c r="A60" s="41" t="s">
        <v>61</v>
      </c>
      <c r="B60" s="42" t="s">
        <v>410</v>
      </c>
      <c r="C60" s="45"/>
      <c r="D60" s="63">
        <v>12</v>
      </c>
      <c r="E60" s="45">
        <v>3</v>
      </c>
      <c r="F60" s="64" t="e">
        <f t="shared" si="6"/>
        <v>#VALUE!</v>
      </c>
      <c r="G60" s="65"/>
      <c r="H60" s="2"/>
      <c r="I60" s="48" t="str">
        <f t="shared" si="7"/>
        <v/>
      </c>
    </row>
    <row r="61" spans="1:9" ht="18.75">
      <c r="H61" s="66" t="s">
        <v>68</v>
      </c>
      <c r="I61" s="67">
        <f>SUM(I53:I60)</f>
        <v>0</v>
      </c>
    </row>
    <row r="62" spans="1:9" ht="18.75">
      <c r="A62" s="68" t="s">
        <v>69</v>
      </c>
      <c r="B62" s="112" t="s">
        <v>70</v>
      </c>
      <c r="C62" s="112"/>
      <c r="D62" s="112"/>
      <c r="E62" s="112"/>
      <c r="F62" s="24"/>
      <c r="G62" s="24"/>
      <c r="H62" s="69" t="s">
        <v>71</v>
      </c>
      <c r="I62" s="70">
        <f>I49+I61</f>
        <v>0</v>
      </c>
    </row>
    <row r="63" spans="1:9" ht="38.25" customHeight="1">
      <c r="A63" s="71" t="s">
        <v>72</v>
      </c>
      <c r="B63" s="113" t="s">
        <v>73</v>
      </c>
      <c r="C63" s="113"/>
      <c r="D63" s="113"/>
      <c r="E63" s="113"/>
      <c r="F63" s="72"/>
      <c r="G63" s="72"/>
      <c r="H63" s="72"/>
      <c r="I63" s="72"/>
    </row>
    <row r="64" spans="1:9" ht="36">
      <c r="A64" s="114" t="s">
        <v>74</v>
      </c>
      <c r="B64" s="115"/>
      <c r="C64" s="115"/>
      <c r="D64" s="115"/>
      <c r="E64" s="115"/>
      <c r="F64" s="115"/>
      <c r="G64" s="115"/>
      <c r="H64" s="115"/>
      <c r="I64" s="116"/>
    </row>
    <row r="65" spans="1:9" ht="61.5" customHeight="1">
      <c r="A65" s="90" t="s">
        <v>75</v>
      </c>
      <c r="B65" s="91"/>
      <c r="C65" s="91"/>
      <c r="D65" s="91"/>
      <c r="E65" s="91"/>
      <c r="F65" s="91"/>
      <c r="G65" s="91"/>
      <c r="H65" s="91"/>
      <c r="I65" s="92"/>
    </row>
    <row r="71" spans="1:9" hidden="1"/>
    <row r="72" spans="1:9" ht="60" hidden="1">
      <c r="A72" s="73" t="s">
        <v>76</v>
      </c>
      <c r="B72" s="74" t="s">
        <v>77</v>
      </c>
      <c r="C72" s="74" t="s">
        <v>78</v>
      </c>
      <c r="D72" s="73" t="s">
        <v>79</v>
      </c>
      <c r="E72" s="75" t="s">
        <v>80</v>
      </c>
      <c r="F72" s="75" t="s">
        <v>81</v>
      </c>
      <c r="G72" s="76" t="s">
        <v>17</v>
      </c>
    </row>
    <row r="73" spans="1:9" hidden="1">
      <c r="A73" s="77">
        <v>1139997</v>
      </c>
      <c r="B73" s="78" t="s">
        <v>82</v>
      </c>
      <c r="C73" s="79">
        <v>100</v>
      </c>
      <c r="D73" s="80">
        <v>1</v>
      </c>
      <c r="E73" s="79">
        <v>2</v>
      </c>
      <c r="F73" s="78" t="s">
        <v>82</v>
      </c>
      <c r="G73" s="12" t="s">
        <v>83</v>
      </c>
    </row>
    <row r="74" spans="1:9" hidden="1">
      <c r="A74" s="77">
        <v>1139998</v>
      </c>
      <c r="B74" s="78" t="s">
        <v>84</v>
      </c>
      <c r="C74" s="79">
        <v>100</v>
      </c>
      <c r="D74" s="80">
        <v>1</v>
      </c>
      <c r="E74" s="79">
        <v>1</v>
      </c>
      <c r="F74" s="78" t="s">
        <v>84</v>
      </c>
      <c r="G74" s="12" t="s">
        <v>83</v>
      </c>
    </row>
    <row r="75" spans="1:9" hidden="1">
      <c r="A75" s="77">
        <v>1139999</v>
      </c>
      <c r="B75" s="78" t="s">
        <v>85</v>
      </c>
      <c r="C75" s="79">
        <v>100</v>
      </c>
      <c r="D75" s="80">
        <v>1</v>
      </c>
      <c r="E75" s="79">
        <v>3</v>
      </c>
      <c r="F75" s="81" t="s">
        <v>85</v>
      </c>
      <c r="G75" s="12" t="s">
        <v>83</v>
      </c>
    </row>
    <row r="76" spans="1:9" hidden="1">
      <c r="A76" s="79">
        <v>1130002</v>
      </c>
      <c r="B76" s="75" t="s">
        <v>86</v>
      </c>
      <c r="C76" s="79">
        <v>100</v>
      </c>
      <c r="D76" s="80">
        <v>1</v>
      </c>
      <c r="E76" s="79">
        <v>1</v>
      </c>
      <c r="F76" s="81" t="s">
        <v>87</v>
      </c>
      <c r="G76" s="12" t="s">
        <v>88</v>
      </c>
    </row>
    <row r="77" spans="1:9" hidden="1">
      <c r="A77" s="79">
        <v>1130004</v>
      </c>
      <c r="B77" s="75" t="s">
        <v>89</v>
      </c>
      <c r="C77" s="79">
        <v>400</v>
      </c>
      <c r="D77" s="80">
        <v>2</v>
      </c>
      <c r="E77" s="79">
        <v>1</v>
      </c>
      <c r="F77" s="81" t="s">
        <v>87</v>
      </c>
      <c r="G77" s="12" t="s">
        <v>90</v>
      </c>
    </row>
    <row r="78" spans="1:9" hidden="1">
      <c r="A78" s="79">
        <v>1130006</v>
      </c>
      <c r="B78" s="75" t="s">
        <v>91</v>
      </c>
      <c r="C78" s="79">
        <v>50</v>
      </c>
      <c r="D78" s="80">
        <v>1</v>
      </c>
      <c r="E78" s="79">
        <v>1</v>
      </c>
      <c r="F78" s="81" t="s">
        <v>87</v>
      </c>
      <c r="G78" s="12" t="s">
        <v>92</v>
      </c>
    </row>
    <row r="79" spans="1:9" hidden="1">
      <c r="A79" s="79">
        <v>1130007</v>
      </c>
      <c r="B79" s="75" t="s">
        <v>93</v>
      </c>
      <c r="C79" s="79">
        <v>70</v>
      </c>
      <c r="D79" s="80">
        <v>1</v>
      </c>
      <c r="E79" s="79">
        <v>1</v>
      </c>
      <c r="F79" s="81" t="s">
        <v>87</v>
      </c>
      <c r="G79" s="12" t="s">
        <v>94</v>
      </c>
    </row>
    <row r="80" spans="1:9" hidden="1">
      <c r="A80" s="79">
        <v>1130008</v>
      </c>
      <c r="B80" s="75" t="s">
        <v>95</v>
      </c>
      <c r="C80" s="79">
        <v>205</v>
      </c>
      <c r="D80" s="80">
        <v>2</v>
      </c>
      <c r="E80" s="79">
        <v>1</v>
      </c>
      <c r="F80" s="81" t="s">
        <v>87</v>
      </c>
      <c r="G80" s="12" t="s">
        <v>96</v>
      </c>
    </row>
    <row r="81" spans="1:7" hidden="1">
      <c r="A81" s="79">
        <v>1130013</v>
      </c>
      <c r="B81" s="75" t="s">
        <v>97</v>
      </c>
      <c r="C81" s="79">
        <v>120</v>
      </c>
      <c r="D81" s="80">
        <v>2</v>
      </c>
      <c r="E81" s="79">
        <v>1</v>
      </c>
      <c r="F81" s="81" t="s">
        <v>87</v>
      </c>
      <c r="G81" s="12" t="s">
        <v>98</v>
      </c>
    </row>
    <row r="82" spans="1:7" hidden="1">
      <c r="A82" s="79">
        <v>1130017</v>
      </c>
      <c r="B82" s="75" t="s">
        <v>99</v>
      </c>
      <c r="C82" s="79">
        <v>150</v>
      </c>
      <c r="D82" s="80">
        <v>1</v>
      </c>
      <c r="E82" s="79">
        <v>1</v>
      </c>
      <c r="F82" s="81" t="s">
        <v>87</v>
      </c>
      <c r="G82" s="12" t="s">
        <v>83</v>
      </c>
    </row>
    <row r="83" spans="1:7" hidden="1">
      <c r="A83" s="79">
        <v>1130018</v>
      </c>
      <c r="B83" s="82" t="s">
        <v>100</v>
      </c>
      <c r="C83" s="79">
        <v>200</v>
      </c>
      <c r="D83" s="80">
        <v>1</v>
      </c>
      <c r="E83" s="79">
        <v>1</v>
      </c>
      <c r="F83" s="81" t="s">
        <v>87</v>
      </c>
      <c r="G83" s="83" t="s">
        <v>116</v>
      </c>
    </row>
    <row r="84" spans="1:7" hidden="1">
      <c r="A84" s="79">
        <v>1130020</v>
      </c>
      <c r="B84" s="75" t="s">
        <v>101</v>
      </c>
      <c r="C84" s="79">
        <v>50</v>
      </c>
      <c r="D84" s="80">
        <v>1</v>
      </c>
      <c r="E84" s="79">
        <v>1</v>
      </c>
      <c r="F84" s="81" t="s">
        <v>87</v>
      </c>
      <c r="G84" s="12" t="s">
        <v>102</v>
      </c>
    </row>
    <row r="85" spans="1:7" hidden="1">
      <c r="A85" s="79">
        <v>1130021</v>
      </c>
      <c r="B85" s="75" t="s">
        <v>103</v>
      </c>
      <c r="C85" s="79">
        <v>450</v>
      </c>
      <c r="D85" s="80">
        <v>2</v>
      </c>
      <c r="E85" s="79">
        <v>1</v>
      </c>
      <c r="F85" s="81" t="s">
        <v>87</v>
      </c>
      <c r="G85" s="83" t="s">
        <v>390</v>
      </c>
    </row>
    <row r="86" spans="1:7" hidden="1">
      <c r="A86" s="79">
        <v>1130022</v>
      </c>
      <c r="B86" s="75" t="s">
        <v>104</v>
      </c>
      <c r="C86" s="79">
        <v>100</v>
      </c>
      <c r="D86" s="80">
        <v>4</v>
      </c>
      <c r="E86" s="79">
        <v>1</v>
      </c>
      <c r="F86" s="81" t="s">
        <v>87</v>
      </c>
      <c r="G86" s="12" t="s">
        <v>105</v>
      </c>
    </row>
    <row r="87" spans="1:7" hidden="1">
      <c r="A87" s="79">
        <v>1130023</v>
      </c>
      <c r="B87" s="75" t="s">
        <v>106</v>
      </c>
      <c r="C87" s="79">
        <v>120</v>
      </c>
      <c r="D87" s="80">
        <v>2</v>
      </c>
      <c r="E87" s="79">
        <v>2</v>
      </c>
      <c r="F87" s="81" t="s">
        <v>107</v>
      </c>
      <c r="G87" s="12" t="s">
        <v>90</v>
      </c>
    </row>
    <row r="88" spans="1:7" hidden="1">
      <c r="A88" s="79">
        <v>1130026</v>
      </c>
      <c r="B88" s="75" t="s">
        <v>108</v>
      </c>
      <c r="C88" s="79">
        <v>100</v>
      </c>
      <c r="D88" s="80">
        <v>1</v>
      </c>
      <c r="E88" s="79">
        <v>1</v>
      </c>
      <c r="F88" s="81" t="s">
        <v>87</v>
      </c>
      <c r="G88" s="12" t="s">
        <v>88</v>
      </c>
    </row>
    <row r="89" spans="1:7" hidden="1">
      <c r="A89" s="79">
        <v>1130027</v>
      </c>
      <c r="B89" s="75" t="s">
        <v>109</v>
      </c>
      <c r="C89" s="79">
        <v>150</v>
      </c>
      <c r="D89" s="80">
        <v>2</v>
      </c>
      <c r="E89" s="79">
        <v>1</v>
      </c>
      <c r="F89" s="81" t="s">
        <v>87</v>
      </c>
      <c r="G89" s="12" t="s">
        <v>110</v>
      </c>
    </row>
    <row r="90" spans="1:7" hidden="1">
      <c r="A90" s="79">
        <v>1130028</v>
      </c>
      <c r="B90" s="75" t="s">
        <v>111</v>
      </c>
      <c r="C90" s="79">
        <v>260</v>
      </c>
      <c r="D90" s="80">
        <v>2</v>
      </c>
      <c r="E90" s="79">
        <v>1</v>
      </c>
      <c r="F90" s="81" t="s">
        <v>87</v>
      </c>
      <c r="G90" s="12" t="s">
        <v>112</v>
      </c>
    </row>
    <row r="91" spans="1:7" hidden="1">
      <c r="A91" s="79">
        <v>1130033</v>
      </c>
      <c r="B91" s="75" t="s">
        <v>113</v>
      </c>
      <c r="C91" s="79">
        <v>70</v>
      </c>
      <c r="D91" s="80">
        <v>1</v>
      </c>
      <c r="E91" s="79">
        <v>1</v>
      </c>
      <c r="F91" s="81" t="s">
        <v>87</v>
      </c>
      <c r="G91" s="12" t="s">
        <v>102</v>
      </c>
    </row>
    <row r="92" spans="1:7" hidden="1">
      <c r="A92" s="79">
        <v>1130036</v>
      </c>
      <c r="B92" s="75" t="s">
        <v>114</v>
      </c>
      <c r="C92" s="79">
        <v>70</v>
      </c>
      <c r="D92" s="80">
        <v>1</v>
      </c>
      <c r="E92" s="79">
        <v>1</v>
      </c>
      <c r="F92" s="81" t="s">
        <v>87</v>
      </c>
      <c r="G92" s="12" t="s">
        <v>102</v>
      </c>
    </row>
    <row r="93" spans="1:7" hidden="1">
      <c r="A93" s="79">
        <v>1130037</v>
      </c>
      <c r="B93" s="75" t="s">
        <v>115</v>
      </c>
      <c r="C93" s="79">
        <v>130</v>
      </c>
      <c r="D93" s="80">
        <v>1</v>
      </c>
      <c r="E93" s="79">
        <v>1</v>
      </c>
      <c r="F93" s="81" t="s">
        <v>87</v>
      </c>
      <c r="G93" s="12" t="s">
        <v>116</v>
      </c>
    </row>
    <row r="94" spans="1:7" hidden="1">
      <c r="A94" s="79">
        <v>1130038</v>
      </c>
      <c r="B94" s="75" t="s">
        <v>117</v>
      </c>
      <c r="C94" s="79">
        <v>250</v>
      </c>
      <c r="D94" s="80">
        <v>2</v>
      </c>
      <c r="E94" s="79">
        <v>1</v>
      </c>
      <c r="F94" s="81" t="s">
        <v>87</v>
      </c>
      <c r="G94" s="12" t="s">
        <v>118</v>
      </c>
    </row>
    <row r="95" spans="1:7" hidden="1">
      <c r="A95" s="79">
        <v>1130041</v>
      </c>
      <c r="B95" s="75" t="s">
        <v>120</v>
      </c>
      <c r="C95" s="79">
        <v>170</v>
      </c>
      <c r="D95" s="80">
        <v>1</v>
      </c>
      <c r="E95" s="79">
        <v>1</v>
      </c>
      <c r="F95" s="81" t="s">
        <v>87</v>
      </c>
      <c r="G95" s="12" t="s">
        <v>121</v>
      </c>
    </row>
    <row r="96" spans="1:7" hidden="1">
      <c r="A96" s="79">
        <v>1130043</v>
      </c>
      <c r="B96" s="75" t="s">
        <v>122</v>
      </c>
      <c r="C96" s="79">
        <v>100</v>
      </c>
      <c r="D96" s="80">
        <v>2</v>
      </c>
      <c r="E96" s="79">
        <v>1</v>
      </c>
      <c r="F96" s="81" t="s">
        <v>87</v>
      </c>
      <c r="G96" s="12" t="s">
        <v>98</v>
      </c>
    </row>
    <row r="97" spans="1:7" hidden="1">
      <c r="A97" s="79">
        <v>1130046</v>
      </c>
      <c r="B97" s="75" t="s">
        <v>123</v>
      </c>
      <c r="C97" s="79">
        <v>270</v>
      </c>
      <c r="D97" s="80">
        <v>1</v>
      </c>
      <c r="E97" s="79">
        <v>1</v>
      </c>
      <c r="F97" s="81" t="s">
        <v>87</v>
      </c>
      <c r="G97" s="12" t="s">
        <v>124</v>
      </c>
    </row>
    <row r="98" spans="1:7" hidden="1">
      <c r="A98" s="79">
        <v>1130047</v>
      </c>
      <c r="B98" s="87" t="s">
        <v>420</v>
      </c>
      <c r="C98" s="79">
        <v>130</v>
      </c>
      <c r="D98" s="80">
        <v>2</v>
      </c>
      <c r="E98" s="79">
        <v>1</v>
      </c>
      <c r="F98" s="81" t="s">
        <v>87</v>
      </c>
      <c r="G98" s="12" t="s">
        <v>125</v>
      </c>
    </row>
    <row r="99" spans="1:7" hidden="1">
      <c r="A99" s="79">
        <v>1130048</v>
      </c>
      <c r="B99" s="75" t="s">
        <v>126</v>
      </c>
      <c r="C99" s="79">
        <v>30</v>
      </c>
      <c r="D99" s="80">
        <v>1</v>
      </c>
      <c r="E99" s="79">
        <v>1</v>
      </c>
      <c r="F99" s="81" t="s">
        <v>87</v>
      </c>
      <c r="G99" s="12" t="s">
        <v>127</v>
      </c>
    </row>
    <row r="100" spans="1:7" hidden="1">
      <c r="A100" s="79">
        <v>1130049</v>
      </c>
      <c r="B100" s="75" t="s">
        <v>128</v>
      </c>
      <c r="C100" s="79">
        <v>80</v>
      </c>
      <c r="D100" s="80">
        <v>1</v>
      </c>
      <c r="E100" s="79">
        <v>1</v>
      </c>
      <c r="F100" s="81" t="s">
        <v>87</v>
      </c>
      <c r="G100" s="12" t="s">
        <v>88</v>
      </c>
    </row>
    <row r="101" spans="1:7" hidden="1">
      <c r="A101" s="79">
        <v>1130053</v>
      </c>
      <c r="B101" s="75" t="s">
        <v>129</v>
      </c>
      <c r="C101" s="79">
        <v>155</v>
      </c>
      <c r="D101" s="80">
        <v>1</v>
      </c>
      <c r="E101" s="79">
        <v>1</v>
      </c>
      <c r="F101" s="81" t="s">
        <v>87</v>
      </c>
      <c r="G101" s="12" t="s">
        <v>116</v>
      </c>
    </row>
    <row r="102" spans="1:7" hidden="1">
      <c r="A102" s="79">
        <v>1130054</v>
      </c>
      <c r="B102" s="75" t="s">
        <v>130</v>
      </c>
      <c r="C102" s="79">
        <v>60</v>
      </c>
      <c r="D102" s="80">
        <v>1</v>
      </c>
      <c r="E102" s="79">
        <v>1</v>
      </c>
      <c r="F102" s="81" t="s">
        <v>87</v>
      </c>
      <c r="G102" s="83" t="s">
        <v>141</v>
      </c>
    </row>
    <row r="103" spans="1:7" hidden="1">
      <c r="A103" s="79">
        <v>1130055</v>
      </c>
      <c r="B103" s="75" t="s">
        <v>131</v>
      </c>
      <c r="C103" s="79">
        <v>150</v>
      </c>
      <c r="D103" s="80">
        <v>1</v>
      </c>
      <c r="E103" s="79">
        <v>1</v>
      </c>
      <c r="F103" s="81" t="s">
        <v>87</v>
      </c>
      <c r="G103" s="12" t="s">
        <v>88</v>
      </c>
    </row>
    <row r="104" spans="1:7" hidden="1">
      <c r="A104" s="79">
        <v>1130056</v>
      </c>
      <c r="B104" s="75" t="s">
        <v>132</v>
      </c>
      <c r="C104" s="79">
        <v>640</v>
      </c>
      <c r="D104" s="80">
        <v>2</v>
      </c>
      <c r="E104" s="79">
        <v>1</v>
      </c>
      <c r="F104" s="81" t="s">
        <v>87</v>
      </c>
      <c r="G104" s="12" t="s">
        <v>133</v>
      </c>
    </row>
    <row r="105" spans="1:7" hidden="1">
      <c r="A105" s="79">
        <v>1130057</v>
      </c>
      <c r="B105" s="75" t="s">
        <v>134</v>
      </c>
      <c r="C105" s="79">
        <v>175</v>
      </c>
      <c r="D105" s="80">
        <v>1</v>
      </c>
      <c r="E105" s="79">
        <v>1</v>
      </c>
      <c r="F105" s="81" t="s">
        <v>87</v>
      </c>
      <c r="G105" s="12" t="s">
        <v>124</v>
      </c>
    </row>
    <row r="106" spans="1:7" hidden="1">
      <c r="A106" s="79">
        <v>1130060</v>
      </c>
      <c r="B106" s="75" t="s">
        <v>135</v>
      </c>
      <c r="C106" s="79">
        <v>50</v>
      </c>
      <c r="D106" s="80">
        <v>1</v>
      </c>
      <c r="E106" s="79">
        <v>1</v>
      </c>
      <c r="F106" s="81" t="s">
        <v>87</v>
      </c>
      <c r="G106" s="12" t="s">
        <v>136</v>
      </c>
    </row>
    <row r="107" spans="1:7" hidden="1">
      <c r="A107" s="79">
        <v>1130061</v>
      </c>
      <c r="B107" s="75" t="s">
        <v>137</v>
      </c>
      <c r="C107" s="79">
        <v>160</v>
      </c>
      <c r="D107" s="80">
        <v>2</v>
      </c>
      <c r="E107" s="79">
        <v>1</v>
      </c>
      <c r="F107" s="81" t="s">
        <v>87</v>
      </c>
      <c r="G107" s="12" t="s">
        <v>138</v>
      </c>
    </row>
    <row r="108" spans="1:7" hidden="1">
      <c r="A108" s="79">
        <v>1130062</v>
      </c>
      <c r="B108" s="75" t="s">
        <v>139</v>
      </c>
      <c r="C108" s="79">
        <v>30</v>
      </c>
      <c r="D108" s="80">
        <v>1</v>
      </c>
      <c r="E108" s="79">
        <v>1</v>
      </c>
      <c r="F108" s="81" t="s">
        <v>87</v>
      </c>
      <c r="G108" s="12" t="s">
        <v>140</v>
      </c>
    </row>
    <row r="109" spans="1:7" hidden="1">
      <c r="A109" s="79">
        <v>1130064</v>
      </c>
      <c r="B109" s="87" t="s">
        <v>418</v>
      </c>
      <c r="C109" s="79">
        <v>120</v>
      </c>
      <c r="D109" s="80">
        <v>1</v>
      </c>
      <c r="E109" s="79">
        <v>1</v>
      </c>
      <c r="F109" s="81" t="s">
        <v>87</v>
      </c>
      <c r="G109" s="12" t="s">
        <v>141</v>
      </c>
    </row>
    <row r="110" spans="1:7" hidden="1">
      <c r="A110" s="79">
        <v>1130065</v>
      </c>
      <c r="B110" s="75" t="s">
        <v>142</v>
      </c>
      <c r="C110" s="79">
        <v>40</v>
      </c>
      <c r="D110" s="80">
        <v>1</v>
      </c>
      <c r="E110" s="79">
        <v>1</v>
      </c>
      <c r="F110" s="81" t="s">
        <v>87</v>
      </c>
      <c r="G110" s="12" t="s">
        <v>143</v>
      </c>
    </row>
    <row r="111" spans="1:7" hidden="1">
      <c r="A111" s="79">
        <v>1130066</v>
      </c>
      <c r="B111" s="75" t="s">
        <v>144</v>
      </c>
      <c r="C111" s="79">
        <v>160</v>
      </c>
      <c r="D111" s="80">
        <v>2</v>
      </c>
      <c r="E111" s="79">
        <v>1</v>
      </c>
      <c r="F111" s="81" t="s">
        <v>87</v>
      </c>
      <c r="G111" s="12" t="s">
        <v>145</v>
      </c>
    </row>
    <row r="112" spans="1:7" hidden="1">
      <c r="A112" s="79">
        <v>1130067</v>
      </c>
      <c r="B112" s="75" t="s">
        <v>146</v>
      </c>
      <c r="C112" s="79">
        <v>20</v>
      </c>
      <c r="D112" s="80">
        <v>1</v>
      </c>
      <c r="E112" s="79">
        <v>1</v>
      </c>
      <c r="F112" s="81" t="s">
        <v>87</v>
      </c>
      <c r="G112" s="12" t="s">
        <v>147</v>
      </c>
    </row>
    <row r="113" spans="1:7" hidden="1">
      <c r="A113" s="79">
        <v>1130068</v>
      </c>
      <c r="B113" s="75" t="s">
        <v>148</v>
      </c>
      <c r="C113" s="79">
        <v>180</v>
      </c>
      <c r="D113" s="80">
        <v>1</v>
      </c>
      <c r="E113" s="79">
        <v>1</v>
      </c>
      <c r="F113" s="81" t="s">
        <v>87</v>
      </c>
      <c r="G113" s="12" t="s">
        <v>149</v>
      </c>
    </row>
    <row r="114" spans="1:7" hidden="1">
      <c r="A114" s="79">
        <v>1130069</v>
      </c>
      <c r="B114" s="75" t="s">
        <v>150</v>
      </c>
      <c r="C114" s="79">
        <v>220</v>
      </c>
      <c r="D114" s="80">
        <v>1</v>
      </c>
      <c r="E114" s="79">
        <v>1</v>
      </c>
      <c r="F114" s="81" t="s">
        <v>87</v>
      </c>
      <c r="G114" s="12" t="s">
        <v>147</v>
      </c>
    </row>
    <row r="115" spans="1:7" hidden="1">
      <c r="A115" s="79">
        <v>1130070</v>
      </c>
      <c r="B115" s="75" t="s">
        <v>151</v>
      </c>
      <c r="C115" s="79">
        <v>100</v>
      </c>
      <c r="D115" s="80">
        <v>1</v>
      </c>
      <c r="E115" s="79">
        <v>1</v>
      </c>
      <c r="F115" s="81" t="s">
        <v>87</v>
      </c>
      <c r="G115" s="12" t="s">
        <v>124</v>
      </c>
    </row>
    <row r="116" spans="1:7" hidden="1">
      <c r="A116" s="79">
        <v>1130071</v>
      </c>
      <c r="B116" s="75" t="s">
        <v>152</v>
      </c>
      <c r="C116" s="79">
        <v>40</v>
      </c>
      <c r="D116" s="80">
        <v>1</v>
      </c>
      <c r="E116" s="79">
        <v>1</v>
      </c>
      <c r="F116" s="81" t="s">
        <v>87</v>
      </c>
      <c r="G116" s="12" t="s">
        <v>143</v>
      </c>
    </row>
    <row r="117" spans="1:7" hidden="1">
      <c r="A117" s="79">
        <v>1130072</v>
      </c>
      <c r="B117" s="75" t="s">
        <v>153</v>
      </c>
      <c r="C117" s="79">
        <v>80</v>
      </c>
      <c r="D117" s="80">
        <v>1</v>
      </c>
      <c r="E117" s="79">
        <v>1</v>
      </c>
      <c r="F117" s="81" t="s">
        <v>87</v>
      </c>
      <c r="G117" s="12" t="s">
        <v>124</v>
      </c>
    </row>
    <row r="118" spans="1:7" hidden="1">
      <c r="A118" s="79">
        <v>1130075</v>
      </c>
      <c r="B118" s="75" t="s">
        <v>154</v>
      </c>
      <c r="C118" s="79">
        <v>300</v>
      </c>
      <c r="D118" s="80">
        <v>2</v>
      </c>
      <c r="E118" s="79">
        <v>1</v>
      </c>
      <c r="F118" s="81" t="s">
        <v>87</v>
      </c>
      <c r="G118" s="12" t="s">
        <v>138</v>
      </c>
    </row>
    <row r="119" spans="1:7" hidden="1">
      <c r="A119" s="79">
        <v>1130076</v>
      </c>
      <c r="B119" s="75" t="s">
        <v>155</v>
      </c>
      <c r="C119" s="79">
        <v>120</v>
      </c>
      <c r="D119" s="80">
        <v>1</v>
      </c>
      <c r="E119" s="79">
        <v>1</v>
      </c>
      <c r="F119" s="81" t="s">
        <v>87</v>
      </c>
      <c r="G119" s="12" t="s">
        <v>92</v>
      </c>
    </row>
    <row r="120" spans="1:7" hidden="1">
      <c r="A120" s="79">
        <v>1130077</v>
      </c>
      <c r="B120" s="75" t="s">
        <v>156</v>
      </c>
      <c r="C120" s="79">
        <v>40</v>
      </c>
      <c r="D120" s="80">
        <v>1</v>
      </c>
      <c r="E120" s="79">
        <v>1</v>
      </c>
      <c r="F120" s="81" t="s">
        <v>87</v>
      </c>
      <c r="G120" s="12" t="s">
        <v>124</v>
      </c>
    </row>
    <row r="121" spans="1:7" hidden="1">
      <c r="A121" s="79">
        <v>1130078</v>
      </c>
      <c r="B121" s="75" t="s">
        <v>157</v>
      </c>
      <c r="C121" s="79">
        <v>50</v>
      </c>
      <c r="D121" s="80">
        <v>1</v>
      </c>
      <c r="E121" s="79">
        <v>1</v>
      </c>
      <c r="F121" s="81" t="s">
        <v>87</v>
      </c>
      <c r="G121" s="12" t="s">
        <v>92</v>
      </c>
    </row>
    <row r="122" spans="1:7" hidden="1">
      <c r="A122" s="79">
        <v>1130079</v>
      </c>
      <c r="B122" s="75" t="s">
        <v>158</v>
      </c>
      <c r="C122" s="79">
        <v>350</v>
      </c>
      <c r="D122" s="80">
        <v>1</v>
      </c>
      <c r="E122" s="79">
        <v>1</v>
      </c>
      <c r="F122" s="81" t="s">
        <v>87</v>
      </c>
      <c r="G122" s="12" t="s">
        <v>124</v>
      </c>
    </row>
    <row r="123" spans="1:7" hidden="1">
      <c r="A123" s="79">
        <v>1130080</v>
      </c>
      <c r="B123" s="75" t="s">
        <v>159</v>
      </c>
      <c r="C123" s="79">
        <v>300</v>
      </c>
      <c r="D123" s="80">
        <v>2</v>
      </c>
      <c r="E123" s="79">
        <v>1</v>
      </c>
      <c r="F123" s="81" t="s">
        <v>87</v>
      </c>
      <c r="G123" s="12" t="s">
        <v>90</v>
      </c>
    </row>
    <row r="124" spans="1:7" hidden="1">
      <c r="A124" s="79">
        <v>1130082</v>
      </c>
      <c r="B124" s="75" t="s">
        <v>160</v>
      </c>
      <c r="C124" s="79">
        <v>80</v>
      </c>
      <c r="D124" s="80">
        <v>1</v>
      </c>
      <c r="E124" s="79">
        <v>1</v>
      </c>
      <c r="F124" s="81" t="s">
        <v>87</v>
      </c>
      <c r="G124" s="12" t="s">
        <v>161</v>
      </c>
    </row>
    <row r="125" spans="1:7" hidden="1">
      <c r="A125" s="79">
        <v>1130085</v>
      </c>
      <c r="B125" s="75" t="s">
        <v>162</v>
      </c>
      <c r="C125" s="79">
        <v>150</v>
      </c>
      <c r="D125" s="80">
        <v>2</v>
      </c>
      <c r="E125" s="79">
        <v>1</v>
      </c>
      <c r="F125" s="81" t="s">
        <v>87</v>
      </c>
      <c r="G125" s="83" t="s">
        <v>394</v>
      </c>
    </row>
    <row r="126" spans="1:7" ht="30" hidden="1">
      <c r="A126" s="79">
        <v>1130086</v>
      </c>
      <c r="B126" s="84" t="s">
        <v>163</v>
      </c>
      <c r="C126" s="85">
        <v>115</v>
      </c>
      <c r="D126" s="80">
        <v>2</v>
      </c>
      <c r="E126" s="79">
        <v>1</v>
      </c>
      <c r="F126" s="81" t="s">
        <v>87</v>
      </c>
      <c r="G126" s="12" t="s">
        <v>90</v>
      </c>
    </row>
    <row r="127" spans="1:7" hidden="1">
      <c r="A127" s="79">
        <v>1130087</v>
      </c>
      <c r="B127" s="75" t="s">
        <v>164</v>
      </c>
      <c r="C127" s="79">
        <v>150</v>
      </c>
      <c r="D127" s="80">
        <v>8</v>
      </c>
      <c r="E127" s="79">
        <v>1</v>
      </c>
      <c r="F127" s="81" t="s">
        <v>87</v>
      </c>
      <c r="G127" s="12" t="s">
        <v>165</v>
      </c>
    </row>
    <row r="128" spans="1:7" hidden="1">
      <c r="A128" s="79">
        <v>1130089</v>
      </c>
      <c r="B128" s="75" t="s">
        <v>166</v>
      </c>
      <c r="C128" s="79">
        <v>80</v>
      </c>
      <c r="D128" s="80">
        <v>1</v>
      </c>
      <c r="E128" s="79">
        <v>1</v>
      </c>
      <c r="F128" s="81" t="s">
        <v>87</v>
      </c>
      <c r="G128" s="12" t="s">
        <v>116</v>
      </c>
    </row>
    <row r="129" spans="1:7" hidden="1">
      <c r="A129" s="79">
        <v>1130091</v>
      </c>
      <c r="B129" s="75" t="s">
        <v>167</v>
      </c>
      <c r="C129" s="79">
        <v>70</v>
      </c>
      <c r="D129" s="80">
        <v>1</v>
      </c>
      <c r="E129" s="79">
        <v>1</v>
      </c>
      <c r="F129" s="81" t="s">
        <v>87</v>
      </c>
      <c r="G129" s="83" t="s">
        <v>127</v>
      </c>
    </row>
    <row r="130" spans="1:7" hidden="1">
      <c r="A130" s="79">
        <v>1130096</v>
      </c>
      <c r="B130" s="75" t="s">
        <v>168</v>
      </c>
      <c r="C130" s="79">
        <v>150</v>
      </c>
      <c r="D130" s="80">
        <v>1</v>
      </c>
      <c r="E130" s="79">
        <v>1</v>
      </c>
      <c r="F130" s="81" t="s">
        <v>87</v>
      </c>
      <c r="G130" s="12" t="s">
        <v>83</v>
      </c>
    </row>
    <row r="131" spans="1:7" hidden="1">
      <c r="A131" s="79">
        <v>1130102</v>
      </c>
      <c r="B131" s="75" t="s">
        <v>169</v>
      </c>
      <c r="C131" s="79">
        <v>100</v>
      </c>
      <c r="D131" s="80">
        <v>1</v>
      </c>
      <c r="E131" s="79">
        <v>1</v>
      </c>
      <c r="F131" s="81" t="s">
        <v>87</v>
      </c>
      <c r="G131" s="12" t="s">
        <v>92</v>
      </c>
    </row>
    <row r="132" spans="1:7" hidden="1">
      <c r="A132" s="79">
        <v>1130104</v>
      </c>
      <c r="B132" s="75" t="s">
        <v>170</v>
      </c>
      <c r="C132" s="79">
        <v>1000</v>
      </c>
      <c r="D132" s="80">
        <v>8</v>
      </c>
      <c r="E132" s="79">
        <v>1</v>
      </c>
      <c r="F132" s="81" t="s">
        <v>87</v>
      </c>
      <c r="G132" s="83" t="s">
        <v>393</v>
      </c>
    </row>
    <row r="133" spans="1:7" hidden="1">
      <c r="A133" s="79">
        <v>1130105</v>
      </c>
      <c r="B133" s="75" t="s">
        <v>171</v>
      </c>
      <c r="C133" s="79">
        <v>20</v>
      </c>
      <c r="D133" s="80">
        <v>1</v>
      </c>
      <c r="E133" s="79">
        <v>2</v>
      </c>
      <c r="F133" s="81" t="s">
        <v>107</v>
      </c>
      <c r="G133" s="12" t="s">
        <v>143</v>
      </c>
    </row>
    <row r="134" spans="1:7" hidden="1">
      <c r="A134" s="79">
        <v>1130106</v>
      </c>
      <c r="B134" s="75" t="s">
        <v>172</v>
      </c>
      <c r="C134" s="79">
        <v>300</v>
      </c>
      <c r="D134" s="80">
        <v>1</v>
      </c>
      <c r="E134" s="79">
        <v>2</v>
      </c>
      <c r="F134" s="81" t="s">
        <v>107</v>
      </c>
      <c r="G134" s="12" t="s">
        <v>127</v>
      </c>
    </row>
    <row r="135" spans="1:7" hidden="1">
      <c r="A135" s="79">
        <v>1130107</v>
      </c>
      <c r="B135" s="75" t="s">
        <v>173</v>
      </c>
      <c r="C135" s="79">
        <v>230</v>
      </c>
      <c r="D135" s="80">
        <v>1</v>
      </c>
      <c r="E135" s="79">
        <v>2</v>
      </c>
      <c r="F135" s="81" t="s">
        <v>107</v>
      </c>
      <c r="G135" s="12" t="s">
        <v>147</v>
      </c>
    </row>
    <row r="136" spans="1:7" hidden="1">
      <c r="A136" s="79">
        <v>1130111</v>
      </c>
      <c r="B136" s="75" t="s">
        <v>174</v>
      </c>
      <c r="C136" s="79">
        <v>90</v>
      </c>
      <c r="D136" s="80">
        <v>2</v>
      </c>
      <c r="E136" s="79">
        <v>1</v>
      </c>
      <c r="F136" s="81" t="s">
        <v>87</v>
      </c>
      <c r="G136" s="12" t="s">
        <v>175</v>
      </c>
    </row>
    <row r="137" spans="1:7" hidden="1">
      <c r="A137" s="79">
        <v>1130118</v>
      </c>
      <c r="B137" s="75" t="s">
        <v>176</v>
      </c>
      <c r="C137" s="79">
        <v>80</v>
      </c>
      <c r="D137" s="80">
        <v>1</v>
      </c>
      <c r="E137" s="79">
        <v>1</v>
      </c>
      <c r="F137" s="81" t="s">
        <v>87</v>
      </c>
      <c r="G137" s="12" t="s">
        <v>177</v>
      </c>
    </row>
    <row r="138" spans="1:7" hidden="1">
      <c r="A138" s="79">
        <v>1130119</v>
      </c>
      <c r="B138" s="82" t="s">
        <v>178</v>
      </c>
      <c r="C138" s="79">
        <v>355</v>
      </c>
      <c r="D138" s="80">
        <v>4</v>
      </c>
      <c r="E138" s="79">
        <v>1</v>
      </c>
      <c r="F138" s="81" t="s">
        <v>87</v>
      </c>
      <c r="G138" s="12" t="s">
        <v>179</v>
      </c>
    </row>
    <row r="139" spans="1:7" hidden="1">
      <c r="A139" s="79">
        <v>1130120</v>
      </c>
      <c r="B139" s="75" t="s">
        <v>180</v>
      </c>
      <c r="C139" s="79">
        <v>320</v>
      </c>
      <c r="D139" s="80">
        <v>2</v>
      </c>
      <c r="E139" s="79">
        <v>1</v>
      </c>
      <c r="F139" s="81" t="s">
        <v>87</v>
      </c>
      <c r="G139" s="12" t="s">
        <v>181</v>
      </c>
    </row>
    <row r="140" spans="1:7" hidden="1">
      <c r="A140" s="79">
        <v>1130122</v>
      </c>
      <c r="B140" s="75" t="s">
        <v>182</v>
      </c>
      <c r="C140" s="79">
        <v>1500</v>
      </c>
      <c r="D140" s="80">
        <v>3</v>
      </c>
      <c r="E140" s="79">
        <v>2</v>
      </c>
      <c r="F140" s="81" t="s">
        <v>107</v>
      </c>
      <c r="G140" s="12" t="s">
        <v>183</v>
      </c>
    </row>
    <row r="141" spans="1:7" hidden="1">
      <c r="A141" s="79">
        <v>1130124</v>
      </c>
      <c r="B141" s="75" t="s">
        <v>184</v>
      </c>
      <c r="C141" s="79">
        <v>100</v>
      </c>
      <c r="D141" s="80">
        <v>1</v>
      </c>
      <c r="E141" s="79">
        <v>2</v>
      </c>
      <c r="F141" s="81" t="s">
        <v>107</v>
      </c>
      <c r="G141" s="12" t="s">
        <v>119</v>
      </c>
    </row>
    <row r="142" spans="1:7" hidden="1">
      <c r="A142" s="79">
        <v>1130125</v>
      </c>
      <c r="B142" s="75" t="s">
        <v>185</v>
      </c>
      <c r="C142" s="79">
        <v>400</v>
      </c>
      <c r="D142" s="80">
        <v>10</v>
      </c>
      <c r="E142" s="79">
        <v>1</v>
      </c>
      <c r="F142" s="81" t="s">
        <v>87</v>
      </c>
      <c r="G142" s="12" t="s">
        <v>186</v>
      </c>
    </row>
    <row r="143" spans="1:7" hidden="1">
      <c r="A143" s="79">
        <v>1130126</v>
      </c>
      <c r="B143" s="75" t="s">
        <v>187</v>
      </c>
      <c r="C143" s="79">
        <v>30</v>
      </c>
      <c r="D143" s="80">
        <v>1</v>
      </c>
      <c r="E143" s="79">
        <v>1</v>
      </c>
      <c r="F143" s="81" t="s">
        <v>87</v>
      </c>
      <c r="G143" s="12" t="s">
        <v>83</v>
      </c>
    </row>
    <row r="144" spans="1:7" hidden="1">
      <c r="A144" s="79">
        <v>1130127</v>
      </c>
      <c r="B144" s="75" t="s">
        <v>188</v>
      </c>
      <c r="C144" s="79">
        <v>120</v>
      </c>
      <c r="D144" s="80">
        <v>3</v>
      </c>
      <c r="E144" s="79">
        <v>1</v>
      </c>
      <c r="F144" s="81" t="s">
        <v>87</v>
      </c>
      <c r="G144" s="12" t="s">
        <v>189</v>
      </c>
    </row>
    <row r="145" spans="1:7" hidden="1">
      <c r="A145" s="79">
        <v>1130128</v>
      </c>
      <c r="B145" s="75" t="s">
        <v>190</v>
      </c>
      <c r="C145" s="79">
        <v>300</v>
      </c>
      <c r="D145" s="80">
        <v>3</v>
      </c>
      <c r="E145" s="79">
        <v>1</v>
      </c>
      <c r="F145" s="81" t="s">
        <v>87</v>
      </c>
      <c r="G145" s="12" t="s">
        <v>191</v>
      </c>
    </row>
    <row r="146" spans="1:7" hidden="1">
      <c r="A146" s="79">
        <v>1130132</v>
      </c>
      <c r="B146" s="75" t="s">
        <v>192</v>
      </c>
      <c r="C146" s="79">
        <v>385</v>
      </c>
      <c r="D146" s="80">
        <v>2</v>
      </c>
      <c r="E146" s="79">
        <v>1</v>
      </c>
      <c r="F146" s="81" t="s">
        <v>87</v>
      </c>
      <c r="G146" s="12" t="s">
        <v>175</v>
      </c>
    </row>
    <row r="147" spans="1:7" hidden="1">
      <c r="A147" s="79">
        <v>1130133</v>
      </c>
      <c r="B147" s="75" t="s">
        <v>193</v>
      </c>
      <c r="C147" s="79">
        <v>300</v>
      </c>
      <c r="D147" s="80">
        <v>2</v>
      </c>
      <c r="E147" s="79">
        <v>1</v>
      </c>
      <c r="F147" s="81" t="s">
        <v>87</v>
      </c>
      <c r="G147" s="12" t="s">
        <v>194</v>
      </c>
    </row>
    <row r="148" spans="1:7" hidden="1">
      <c r="A148" s="79">
        <v>1130135</v>
      </c>
      <c r="B148" s="75" t="s">
        <v>195</v>
      </c>
      <c r="C148" s="79">
        <v>185</v>
      </c>
      <c r="D148" s="80">
        <v>1</v>
      </c>
      <c r="E148" s="79">
        <v>1</v>
      </c>
      <c r="F148" s="81" t="s">
        <v>87</v>
      </c>
      <c r="G148" s="12" t="s">
        <v>83</v>
      </c>
    </row>
    <row r="149" spans="1:7" hidden="1">
      <c r="A149" s="79">
        <v>1130136</v>
      </c>
      <c r="B149" s="75" t="s">
        <v>196</v>
      </c>
      <c r="C149" s="79">
        <v>355</v>
      </c>
      <c r="D149" s="80">
        <v>2</v>
      </c>
      <c r="E149" s="79">
        <v>1</v>
      </c>
      <c r="F149" s="81" t="s">
        <v>87</v>
      </c>
      <c r="G149" s="12" t="s">
        <v>197</v>
      </c>
    </row>
    <row r="150" spans="1:7" hidden="1">
      <c r="A150" s="79">
        <v>1130139</v>
      </c>
      <c r="B150" s="75" t="s">
        <v>198</v>
      </c>
      <c r="C150" s="79">
        <v>350</v>
      </c>
      <c r="D150" s="80">
        <v>2</v>
      </c>
      <c r="E150" s="79">
        <v>1</v>
      </c>
      <c r="F150" s="75" t="s">
        <v>199</v>
      </c>
      <c r="G150" s="12" t="s">
        <v>200</v>
      </c>
    </row>
    <row r="151" spans="1:7" hidden="1">
      <c r="A151" s="79">
        <v>1130140</v>
      </c>
      <c r="B151" s="75" t="s">
        <v>201</v>
      </c>
      <c r="C151" s="79">
        <v>80</v>
      </c>
      <c r="D151" s="80">
        <v>1</v>
      </c>
      <c r="E151" s="79">
        <v>2</v>
      </c>
      <c r="F151" s="81" t="s">
        <v>107</v>
      </c>
      <c r="G151" s="12" t="s">
        <v>202</v>
      </c>
    </row>
    <row r="152" spans="1:7" hidden="1">
      <c r="A152" s="79">
        <v>1130141</v>
      </c>
      <c r="B152" s="75" t="s">
        <v>203</v>
      </c>
      <c r="C152" s="79">
        <v>160</v>
      </c>
      <c r="D152" s="80">
        <v>2</v>
      </c>
      <c r="E152" s="79">
        <v>1</v>
      </c>
      <c r="F152" s="81" t="s">
        <v>87</v>
      </c>
      <c r="G152" s="12" t="s">
        <v>204</v>
      </c>
    </row>
    <row r="153" spans="1:7" hidden="1">
      <c r="A153" s="79">
        <v>1130142</v>
      </c>
      <c r="B153" s="75" t="s">
        <v>205</v>
      </c>
      <c r="C153" s="79">
        <v>60</v>
      </c>
      <c r="D153" s="80">
        <v>2</v>
      </c>
      <c r="E153" s="79">
        <v>1</v>
      </c>
      <c r="F153" s="81" t="s">
        <v>87</v>
      </c>
      <c r="G153" s="12" t="s">
        <v>206</v>
      </c>
    </row>
    <row r="154" spans="1:7" hidden="1">
      <c r="A154" s="86">
        <v>1130143</v>
      </c>
      <c r="B154" s="75" t="s">
        <v>207</v>
      </c>
      <c r="C154" s="79">
        <v>150</v>
      </c>
      <c r="D154" s="80">
        <v>1</v>
      </c>
      <c r="E154" s="79">
        <v>1</v>
      </c>
      <c r="F154" s="81" t="s">
        <v>87</v>
      </c>
      <c r="G154" s="12" t="s">
        <v>208</v>
      </c>
    </row>
    <row r="155" spans="1:7" hidden="1">
      <c r="A155" s="79">
        <v>1130144</v>
      </c>
      <c r="B155" s="75" t="s">
        <v>209</v>
      </c>
      <c r="C155" s="79">
        <v>150</v>
      </c>
      <c r="D155" s="80">
        <v>1</v>
      </c>
      <c r="E155" s="79">
        <v>1</v>
      </c>
      <c r="F155" s="81" t="s">
        <v>87</v>
      </c>
      <c r="G155" s="12" t="s">
        <v>127</v>
      </c>
    </row>
    <row r="156" spans="1:7" hidden="1">
      <c r="A156" s="79">
        <v>1130145</v>
      </c>
      <c r="B156" s="75" t="s">
        <v>210</v>
      </c>
      <c r="C156" s="79">
        <v>200</v>
      </c>
      <c r="D156" s="80">
        <v>2</v>
      </c>
      <c r="E156" s="79">
        <v>2</v>
      </c>
      <c r="F156" s="81" t="s">
        <v>107</v>
      </c>
      <c r="G156" s="12" t="s">
        <v>204</v>
      </c>
    </row>
    <row r="157" spans="1:7" hidden="1">
      <c r="A157" s="79">
        <v>1130147</v>
      </c>
      <c r="B157" s="75" t="s">
        <v>211</v>
      </c>
      <c r="C157" s="79">
        <v>350</v>
      </c>
      <c r="D157" s="80">
        <v>2</v>
      </c>
      <c r="E157" s="79">
        <v>2</v>
      </c>
      <c r="F157" s="81" t="s">
        <v>107</v>
      </c>
      <c r="G157" s="12" t="s">
        <v>90</v>
      </c>
    </row>
    <row r="158" spans="1:7" hidden="1">
      <c r="A158" s="79">
        <v>1130148</v>
      </c>
      <c r="B158" s="75" t="s">
        <v>212</v>
      </c>
      <c r="C158" s="79">
        <v>220</v>
      </c>
      <c r="D158" s="80">
        <v>1</v>
      </c>
      <c r="E158" s="79">
        <v>1</v>
      </c>
      <c r="F158" s="81" t="s">
        <v>87</v>
      </c>
      <c r="G158" s="12" t="s">
        <v>83</v>
      </c>
    </row>
    <row r="159" spans="1:7" hidden="1">
      <c r="A159" s="79">
        <v>1130149</v>
      </c>
      <c r="B159" s="75" t="s">
        <v>213</v>
      </c>
      <c r="C159" s="79">
        <v>100</v>
      </c>
      <c r="D159" s="80">
        <v>1</v>
      </c>
      <c r="E159" s="79">
        <v>1</v>
      </c>
      <c r="F159" s="81" t="s">
        <v>87</v>
      </c>
      <c r="G159" s="12" t="s">
        <v>92</v>
      </c>
    </row>
    <row r="160" spans="1:7" hidden="1">
      <c r="A160" s="79">
        <v>1130150</v>
      </c>
      <c r="B160" s="75" t="s">
        <v>214</v>
      </c>
      <c r="C160" s="79">
        <v>300</v>
      </c>
      <c r="D160" s="80">
        <v>2</v>
      </c>
      <c r="E160" s="79">
        <v>1</v>
      </c>
      <c r="F160" s="81" t="s">
        <v>87</v>
      </c>
      <c r="G160" s="83" t="s">
        <v>392</v>
      </c>
    </row>
    <row r="161" spans="1:7" hidden="1">
      <c r="A161" s="79">
        <v>1130151</v>
      </c>
      <c r="B161" s="75" t="s">
        <v>215</v>
      </c>
      <c r="C161" s="79">
        <v>240</v>
      </c>
      <c r="D161" s="80">
        <v>2</v>
      </c>
      <c r="E161" s="79">
        <v>1</v>
      </c>
      <c r="F161" s="81" t="s">
        <v>87</v>
      </c>
      <c r="G161" s="12" t="s">
        <v>216</v>
      </c>
    </row>
    <row r="162" spans="1:7" hidden="1">
      <c r="A162" s="79">
        <v>1130152</v>
      </c>
      <c r="B162" s="75" t="s">
        <v>217</v>
      </c>
      <c r="C162" s="79">
        <v>60</v>
      </c>
      <c r="D162" s="80">
        <v>2</v>
      </c>
      <c r="E162" s="79">
        <v>1</v>
      </c>
      <c r="F162" s="81" t="s">
        <v>87</v>
      </c>
      <c r="G162" s="12" t="s">
        <v>194</v>
      </c>
    </row>
    <row r="163" spans="1:7" hidden="1">
      <c r="A163" s="79">
        <v>1130156</v>
      </c>
      <c r="B163" s="75" t="s">
        <v>218</v>
      </c>
      <c r="C163" s="79">
        <v>60</v>
      </c>
      <c r="D163" s="80">
        <v>2</v>
      </c>
      <c r="E163" s="79">
        <v>1</v>
      </c>
      <c r="F163" s="81" t="s">
        <v>87</v>
      </c>
      <c r="G163" s="12" t="s">
        <v>200</v>
      </c>
    </row>
    <row r="164" spans="1:7" hidden="1">
      <c r="A164" s="79">
        <v>1130157</v>
      </c>
      <c r="B164" s="75" t="s">
        <v>219</v>
      </c>
      <c r="C164" s="79">
        <v>80</v>
      </c>
      <c r="D164" s="80">
        <v>1</v>
      </c>
      <c r="E164" s="79">
        <v>1</v>
      </c>
      <c r="F164" s="81" t="s">
        <v>87</v>
      </c>
      <c r="G164" s="12" t="s">
        <v>102</v>
      </c>
    </row>
    <row r="165" spans="1:7" hidden="1">
      <c r="A165" s="79">
        <v>1130158</v>
      </c>
      <c r="B165" s="87" t="s">
        <v>396</v>
      </c>
      <c r="C165" s="79">
        <v>350</v>
      </c>
      <c r="D165" s="80">
        <v>1</v>
      </c>
      <c r="E165" s="79">
        <v>2</v>
      </c>
      <c r="F165" s="81" t="s">
        <v>107</v>
      </c>
      <c r="G165" s="12" t="s">
        <v>127</v>
      </c>
    </row>
    <row r="166" spans="1:7" hidden="1">
      <c r="A166" s="79">
        <v>1130161</v>
      </c>
      <c r="B166" s="75" t="s">
        <v>220</v>
      </c>
      <c r="C166" s="79">
        <v>70</v>
      </c>
      <c r="D166" s="80">
        <v>1</v>
      </c>
      <c r="E166" s="79">
        <v>1</v>
      </c>
      <c r="F166" s="81" t="s">
        <v>87</v>
      </c>
      <c r="G166" s="12" t="s">
        <v>83</v>
      </c>
    </row>
    <row r="167" spans="1:7" hidden="1">
      <c r="A167" s="79">
        <v>1130162</v>
      </c>
      <c r="B167" s="75" t="s">
        <v>221</v>
      </c>
      <c r="C167" s="79">
        <v>40</v>
      </c>
      <c r="D167" s="80">
        <v>1</v>
      </c>
      <c r="E167" s="79">
        <v>2</v>
      </c>
      <c r="F167" s="81" t="s">
        <v>107</v>
      </c>
      <c r="G167" s="12" t="s">
        <v>127</v>
      </c>
    </row>
    <row r="168" spans="1:7" hidden="1">
      <c r="A168" s="79">
        <v>1130163</v>
      </c>
      <c r="B168" s="75" t="s">
        <v>222</v>
      </c>
      <c r="C168" s="79">
        <v>40</v>
      </c>
      <c r="D168" s="80">
        <v>1</v>
      </c>
      <c r="E168" s="79">
        <v>1</v>
      </c>
      <c r="F168" s="81" t="s">
        <v>87</v>
      </c>
      <c r="G168" s="12" t="s">
        <v>223</v>
      </c>
    </row>
    <row r="169" spans="1:7" hidden="1">
      <c r="A169" s="79">
        <v>1130164</v>
      </c>
      <c r="B169" s="87" t="s">
        <v>419</v>
      </c>
      <c r="C169" s="79">
        <v>100</v>
      </c>
      <c r="D169" s="80">
        <v>1</v>
      </c>
      <c r="E169" s="79">
        <v>1</v>
      </c>
      <c r="F169" s="81" t="s">
        <v>87</v>
      </c>
      <c r="G169" s="83" t="s">
        <v>397</v>
      </c>
    </row>
    <row r="170" spans="1:7" hidden="1">
      <c r="A170" s="79">
        <v>1130165</v>
      </c>
      <c r="B170" s="75" t="s">
        <v>224</v>
      </c>
      <c r="C170" s="79">
        <v>80</v>
      </c>
      <c r="D170" s="80">
        <v>1</v>
      </c>
      <c r="E170" s="79">
        <v>1</v>
      </c>
      <c r="F170" s="81" t="s">
        <v>87</v>
      </c>
      <c r="G170" s="12" t="s">
        <v>225</v>
      </c>
    </row>
    <row r="171" spans="1:7" hidden="1">
      <c r="A171" s="79">
        <v>1130166</v>
      </c>
      <c r="B171" s="75" t="s">
        <v>226</v>
      </c>
      <c r="C171" s="79">
        <v>120</v>
      </c>
      <c r="D171" s="80">
        <v>2</v>
      </c>
      <c r="E171" s="79">
        <v>1</v>
      </c>
      <c r="F171" s="81" t="s">
        <v>87</v>
      </c>
      <c r="G171" s="12" t="s">
        <v>227</v>
      </c>
    </row>
    <row r="172" spans="1:7" hidden="1">
      <c r="A172" s="79">
        <v>1130167</v>
      </c>
      <c r="B172" s="75" t="s">
        <v>228</v>
      </c>
      <c r="C172" s="79">
        <v>40</v>
      </c>
      <c r="D172" s="80">
        <v>1</v>
      </c>
      <c r="E172" s="79">
        <v>1</v>
      </c>
      <c r="F172" s="81" t="s">
        <v>87</v>
      </c>
      <c r="G172" s="12" t="s">
        <v>127</v>
      </c>
    </row>
    <row r="173" spans="1:7" hidden="1">
      <c r="A173" s="79">
        <v>1130168</v>
      </c>
      <c r="B173" s="75" t="s">
        <v>229</v>
      </c>
      <c r="C173" s="79">
        <v>40</v>
      </c>
      <c r="D173" s="80">
        <v>1</v>
      </c>
      <c r="E173" s="79">
        <v>1</v>
      </c>
      <c r="F173" s="81" t="s">
        <v>87</v>
      </c>
      <c r="G173" s="12" t="s">
        <v>83</v>
      </c>
    </row>
    <row r="174" spans="1:7" hidden="1">
      <c r="A174" s="79">
        <v>1130169</v>
      </c>
      <c r="B174" s="75" t="s">
        <v>230</v>
      </c>
      <c r="C174" s="79">
        <v>80</v>
      </c>
      <c r="D174" s="80">
        <v>3</v>
      </c>
      <c r="E174" s="79">
        <v>1</v>
      </c>
      <c r="F174" s="81" t="s">
        <v>87</v>
      </c>
      <c r="G174" s="12" t="s">
        <v>231</v>
      </c>
    </row>
    <row r="175" spans="1:7" hidden="1">
      <c r="A175" s="79">
        <v>1130170</v>
      </c>
      <c r="B175" s="75" t="s">
        <v>232</v>
      </c>
      <c r="C175" s="79">
        <v>60</v>
      </c>
      <c r="D175" s="80">
        <v>1</v>
      </c>
      <c r="E175" s="79">
        <v>1</v>
      </c>
      <c r="F175" s="81" t="s">
        <v>87</v>
      </c>
      <c r="G175" s="12" t="s">
        <v>233</v>
      </c>
    </row>
    <row r="176" spans="1:7" hidden="1">
      <c r="A176" s="79">
        <v>1130171</v>
      </c>
      <c r="B176" s="75" t="s">
        <v>234</v>
      </c>
      <c r="C176" s="79">
        <v>80</v>
      </c>
      <c r="D176" s="80">
        <v>1</v>
      </c>
      <c r="E176" s="79">
        <v>1</v>
      </c>
      <c r="F176" s="81" t="s">
        <v>87</v>
      </c>
      <c r="G176" s="12" t="s">
        <v>127</v>
      </c>
    </row>
    <row r="177" spans="1:7" hidden="1">
      <c r="A177" s="79">
        <v>1130172</v>
      </c>
      <c r="B177" s="75" t="s">
        <v>235</v>
      </c>
      <c r="C177" s="79">
        <v>60</v>
      </c>
      <c r="D177" s="80">
        <v>1</v>
      </c>
      <c r="E177" s="79">
        <v>1</v>
      </c>
      <c r="F177" s="81" t="s">
        <v>87</v>
      </c>
      <c r="G177" s="12" t="s">
        <v>141</v>
      </c>
    </row>
    <row r="178" spans="1:7" hidden="1">
      <c r="A178" s="79">
        <v>1130173</v>
      </c>
      <c r="B178" s="75" t="s">
        <v>236</v>
      </c>
      <c r="C178" s="79">
        <v>150</v>
      </c>
      <c r="D178" s="80">
        <v>2</v>
      </c>
      <c r="E178" s="79">
        <v>2</v>
      </c>
      <c r="F178" s="81" t="s">
        <v>107</v>
      </c>
      <c r="G178" s="12" t="s">
        <v>90</v>
      </c>
    </row>
    <row r="179" spans="1:7" hidden="1">
      <c r="A179" s="79">
        <v>1130175</v>
      </c>
      <c r="B179" s="75" t="s">
        <v>237</v>
      </c>
      <c r="C179" s="79">
        <v>1500</v>
      </c>
      <c r="D179" s="80">
        <v>8</v>
      </c>
      <c r="E179" s="79">
        <v>1</v>
      </c>
      <c r="F179" s="81" t="s">
        <v>87</v>
      </c>
      <c r="G179" s="12" t="s">
        <v>238</v>
      </c>
    </row>
    <row r="180" spans="1:7" hidden="1">
      <c r="A180" s="79">
        <v>1130176</v>
      </c>
      <c r="B180" s="75" t="s">
        <v>239</v>
      </c>
      <c r="C180" s="79">
        <v>40</v>
      </c>
      <c r="D180" s="80">
        <v>1</v>
      </c>
      <c r="E180" s="79">
        <v>1</v>
      </c>
      <c r="F180" s="81" t="s">
        <v>87</v>
      </c>
      <c r="G180" s="12" t="s">
        <v>83</v>
      </c>
    </row>
    <row r="181" spans="1:7" hidden="1">
      <c r="A181" s="79">
        <v>1130177</v>
      </c>
      <c r="B181" s="75" t="s">
        <v>240</v>
      </c>
      <c r="C181" s="79">
        <v>40</v>
      </c>
      <c r="D181" s="80">
        <v>1</v>
      </c>
      <c r="E181" s="79">
        <v>1</v>
      </c>
      <c r="F181" s="81" t="s">
        <v>87</v>
      </c>
      <c r="G181" s="12" t="s">
        <v>127</v>
      </c>
    </row>
    <row r="182" spans="1:7" hidden="1">
      <c r="A182" s="79">
        <v>1130179</v>
      </c>
      <c r="B182" s="75" t="s">
        <v>241</v>
      </c>
      <c r="C182" s="79">
        <v>40</v>
      </c>
      <c r="D182" s="80">
        <v>1</v>
      </c>
      <c r="E182" s="79">
        <v>1</v>
      </c>
      <c r="F182" s="81" t="s">
        <v>87</v>
      </c>
      <c r="G182" s="12" t="s">
        <v>143</v>
      </c>
    </row>
    <row r="183" spans="1:7" hidden="1">
      <c r="A183" s="79">
        <v>1130180</v>
      </c>
      <c r="B183" s="75" t="s">
        <v>242</v>
      </c>
      <c r="C183" s="79">
        <v>40</v>
      </c>
      <c r="D183" s="80">
        <v>1</v>
      </c>
      <c r="E183" s="79">
        <v>1</v>
      </c>
      <c r="F183" s="81" t="s">
        <v>87</v>
      </c>
      <c r="G183" s="12" t="s">
        <v>243</v>
      </c>
    </row>
    <row r="184" spans="1:7" hidden="1">
      <c r="A184" s="79">
        <v>1130182</v>
      </c>
      <c r="B184" s="75" t="s">
        <v>244</v>
      </c>
      <c r="C184" s="79">
        <v>80</v>
      </c>
      <c r="D184" s="80">
        <v>1</v>
      </c>
      <c r="E184" s="79">
        <v>1</v>
      </c>
      <c r="F184" s="81" t="s">
        <v>87</v>
      </c>
      <c r="G184" s="12" t="s">
        <v>245</v>
      </c>
    </row>
    <row r="185" spans="1:7" hidden="1">
      <c r="A185" s="79">
        <v>1130183</v>
      </c>
      <c r="B185" s="75" t="s">
        <v>246</v>
      </c>
      <c r="C185" s="79">
        <v>200</v>
      </c>
      <c r="D185" s="80">
        <v>5</v>
      </c>
      <c r="E185" s="79">
        <v>1</v>
      </c>
      <c r="F185" s="81" t="s">
        <v>87</v>
      </c>
      <c r="G185" s="12" t="s">
        <v>247</v>
      </c>
    </row>
    <row r="186" spans="1:7" hidden="1">
      <c r="A186" s="79">
        <v>1130184</v>
      </c>
      <c r="B186" s="75" t="s">
        <v>248</v>
      </c>
      <c r="C186" s="79">
        <v>60</v>
      </c>
      <c r="D186" s="80">
        <v>1</v>
      </c>
      <c r="E186" s="79">
        <v>1</v>
      </c>
      <c r="F186" s="81" t="s">
        <v>87</v>
      </c>
      <c r="G186" s="12" t="s">
        <v>249</v>
      </c>
    </row>
    <row r="187" spans="1:7" hidden="1">
      <c r="A187" s="79">
        <v>1130185</v>
      </c>
      <c r="B187" s="75" t="s">
        <v>250</v>
      </c>
      <c r="C187" s="79">
        <v>60</v>
      </c>
      <c r="D187" s="80">
        <v>8</v>
      </c>
      <c r="E187" s="79">
        <v>1</v>
      </c>
      <c r="F187" s="81" t="s">
        <v>87</v>
      </c>
      <c r="G187" s="12" t="s">
        <v>251</v>
      </c>
    </row>
    <row r="188" spans="1:7" hidden="1">
      <c r="A188" s="79">
        <v>1130186</v>
      </c>
      <c r="B188" s="75" t="s">
        <v>252</v>
      </c>
      <c r="C188" s="79">
        <v>80</v>
      </c>
      <c r="D188" s="80">
        <v>2</v>
      </c>
      <c r="E188" s="79">
        <v>1</v>
      </c>
      <c r="F188" s="81" t="s">
        <v>87</v>
      </c>
      <c r="G188" s="12" t="s">
        <v>253</v>
      </c>
    </row>
    <row r="189" spans="1:7" hidden="1">
      <c r="A189" s="79">
        <v>1130187</v>
      </c>
      <c r="B189" s="75" t="s">
        <v>254</v>
      </c>
      <c r="C189" s="79">
        <v>40</v>
      </c>
      <c r="D189" s="80">
        <v>1</v>
      </c>
      <c r="E189" s="79">
        <v>1</v>
      </c>
      <c r="F189" s="81" t="s">
        <v>87</v>
      </c>
      <c r="G189" s="12" t="s">
        <v>255</v>
      </c>
    </row>
    <row r="190" spans="1:7" hidden="1">
      <c r="A190" s="79">
        <v>1130188</v>
      </c>
      <c r="B190" s="75" t="s">
        <v>256</v>
      </c>
      <c r="C190" s="79">
        <v>60</v>
      </c>
      <c r="D190" s="80">
        <v>1</v>
      </c>
      <c r="E190" s="79">
        <v>1</v>
      </c>
      <c r="F190" s="81" t="s">
        <v>87</v>
      </c>
      <c r="G190" s="12" t="s">
        <v>257</v>
      </c>
    </row>
    <row r="191" spans="1:7" hidden="1">
      <c r="A191" s="79">
        <v>1130189</v>
      </c>
      <c r="B191" s="75" t="s">
        <v>258</v>
      </c>
      <c r="C191" s="79">
        <v>100</v>
      </c>
      <c r="D191" s="80">
        <v>2</v>
      </c>
      <c r="E191" s="79">
        <v>2</v>
      </c>
      <c r="F191" s="81" t="s">
        <v>107</v>
      </c>
      <c r="G191" s="12" t="s">
        <v>259</v>
      </c>
    </row>
    <row r="192" spans="1:7" hidden="1">
      <c r="A192" s="79">
        <v>1130190</v>
      </c>
      <c r="B192" s="75" t="s">
        <v>260</v>
      </c>
      <c r="C192" s="79">
        <v>100</v>
      </c>
      <c r="D192" s="80">
        <v>1</v>
      </c>
      <c r="E192" s="79">
        <v>1</v>
      </c>
      <c r="F192" s="81" t="s">
        <v>87</v>
      </c>
      <c r="G192" s="12" t="s">
        <v>261</v>
      </c>
    </row>
    <row r="193" spans="1:7" hidden="1">
      <c r="A193" s="79">
        <v>1130191</v>
      </c>
      <c r="B193" s="75" t="s">
        <v>262</v>
      </c>
      <c r="C193" s="79">
        <v>60</v>
      </c>
      <c r="D193" s="80">
        <v>1</v>
      </c>
      <c r="E193" s="79">
        <v>1</v>
      </c>
      <c r="F193" s="81" t="s">
        <v>87</v>
      </c>
      <c r="G193" s="12" t="s">
        <v>263</v>
      </c>
    </row>
    <row r="194" spans="1:7" hidden="1">
      <c r="A194" s="79">
        <v>1130192</v>
      </c>
      <c r="B194" s="75" t="s">
        <v>264</v>
      </c>
      <c r="C194" s="79">
        <v>100</v>
      </c>
      <c r="D194" s="80">
        <v>1</v>
      </c>
      <c r="E194" s="79">
        <v>1</v>
      </c>
      <c r="F194" s="81" t="s">
        <v>87</v>
      </c>
      <c r="G194" s="12" t="s">
        <v>265</v>
      </c>
    </row>
    <row r="195" spans="1:7" hidden="1">
      <c r="A195" s="79">
        <v>1130193</v>
      </c>
      <c r="B195" s="75" t="s">
        <v>266</v>
      </c>
      <c r="C195" s="79">
        <v>400</v>
      </c>
      <c r="D195" s="80">
        <v>1</v>
      </c>
      <c r="E195" s="79">
        <v>2</v>
      </c>
      <c r="F195" s="81" t="s">
        <v>107</v>
      </c>
      <c r="G195" s="83" t="s">
        <v>124</v>
      </c>
    </row>
    <row r="196" spans="1:7" hidden="1">
      <c r="A196" s="79">
        <v>1130194</v>
      </c>
      <c r="B196" s="75" t="s">
        <v>268</v>
      </c>
      <c r="C196" s="79">
        <v>40</v>
      </c>
      <c r="D196" s="80">
        <v>1</v>
      </c>
      <c r="E196" s="79">
        <v>1</v>
      </c>
      <c r="F196" s="81" t="s">
        <v>87</v>
      </c>
      <c r="G196" s="12" t="s">
        <v>269</v>
      </c>
    </row>
    <row r="197" spans="1:7" hidden="1">
      <c r="A197" s="79">
        <v>1130197</v>
      </c>
      <c r="B197" s="75" t="s">
        <v>270</v>
      </c>
      <c r="C197" s="79">
        <v>80</v>
      </c>
      <c r="D197" s="80">
        <v>1</v>
      </c>
      <c r="E197" s="79">
        <v>1</v>
      </c>
      <c r="F197" s="81" t="s">
        <v>87</v>
      </c>
      <c r="G197" s="12" t="s">
        <v>267</v>
      </c>
    </row>
    <row r="198" spans="1:7" hidden="1">
      <c r="A198" s="79">
        <v>1130198</v>
      </c>
      <c r="B198" s="75" t="s">
        <v>271</v>
      </c>
      <c r="C198" s="79">
        <v>150</v>
      </c>
      <c r="D198" s="80">
        <v>2</v>
      </c>
      <c r="E198" s="79">
        <v>1</v>
      </c>
      <c r="F198" s="81" t="s">
        <v>87</v>
      </c>
      <c r="G198" s="12" t="s">
        <v>272</v>
      </c>
    </row>
    <row r="199" spans="1:7" hidden="1">
      <c r="A199" s="79">
        <v>1130199</v>
      </c>
      <c r="B199" s="75" t="s">
        <v>273</v>
      </c>
      <c r="C199" s="79">
        <v>300</v>
      </c>
      <c r="D199" s="80">
        <v>3</v>
      </c>
      <c r="E199" s="79">
        <v>1</v>
      </c>
      <c r="F199" s="81" t="s">
        <v>87</v>
      </c>
      <c r="G199" s="12" t="s">
        <v>274</v>
      </c>
    </row>
    <row r="200" spans="1:7" hidden="1">
      <c r="A200" s="79">
        <v>1130200</v>
      </c>
      <c r="B200" s="75" t="s">
        <v>275</v>
      </c>
      <c r="C200" s="79">
        <v>60</v>
      </c>
      <c r="D200" s="80">
        <v>1</v>
      </c>
      <c r="E200" s="79">
        <v>1</v>
      </c>
      <c r="F200" s="81" t="s">
        <v>87</v>
      </c>
      <c r="G200" s="12" t="s">
        <v>276</v>
      </c>
    </row>
    <row r="201" spans="1:7" hidden="1">
      <c r="A201" s="79">
        <v>1130201</v>
      </c>
      <c r="B201" s="75" t="s">
        <v>277</v>
      </c>
      <c r="C201" s="79">
        <v>200</v>
      </c>
      <c r="D201" s="80">
        <v>2</v>
      </c>
      <c r="E201" s="79">
        <v>1</v>
      </c>
      <c r="F201" s="81" t="s">
        <v>87</v>
      </c>
      <c r="G201" s="12" t="s">
        <v>278</v>
      </c>
    </row>
    <row r="202" spans="1:7" hidden="1">
      <c r="A202" s="79">
        <v>1130204</v>
      </c>
      <c r="B202" s="75" t="s">
        <v>279</v>
      </c>
      <c r="C202" s="79">
        <v>40</v>
      </c>
      <c r="D202" s="80">
        <v>1</v>
      </c>
      <c r="E202" s="79">
        <v>1</v>
      </c>
      <c r="F202" s="81" t="s">
        <v>87</v>
      </c>
      <c r="G202" s="12" t="s">
        <v>280</v>
      </c>
    </row>
    <row r="203" spans="1:7" hidden="1">
      <c r="A203" s="79">
        <v>1130206</v>
      </c>
      <c r="B203" s="75" t="s">
        <v>281</v>
      </c>
      <c r="C203" s="79">
        <v>160</v>
      </c>
      <c r="D203" s="80">
        <v>1</v>
      </c>
      <c r="E203" s="79">
        <v>1</v>
      </c>
      <c r="F203" s="81" t="s">
        <v>87</v>
      </c>
      <c r="G203" s="12" t="s">
        <v>267</v>
      </c>
    </row>
    <row r="204" spans="1:7" hidden="1">
      <c r="A204" s="79">
        <v>1130208</v>
      </c>
      <c r="B204" s="75" t="s">
        <v>282</v>
      </c>
      <c r="C204" s="79">
        <v>200</v>
      </c>
      <c r="D204" s="80">
        <v>1</v>
      </c>
      <c r="E204" s="79">
        <v>1</v>
      </c>
      <c r="F204" s="81" t="s">
        <v>87</v>
      </c>
      <c r="G204" s="12" t="s">
        <v>267</v>
      </c>
    </row>
    <row r="205" spans="1:7" hidden="1">
      <c r="A205" s="79">
        <v>1130210</v>
      </c>
      <c r="B205" s="75" t="s">
        <v>283</v>
      </c>
      <c r="C205" s="79">
        <v>360</v>
      </c>
      <c r="D205" s="80">
        <v>1</v>
      </c>
      <c r="E205" s="79">
        <v>1</v>
      </c>
      <c r="F205" s="81" t="s">
        <v>87</v>
      </c>
      <c r="G205" s="12" t="s">
        <v>267</v>
      </c>
    </row>
    <row r="206" spans="1:7" hidden="1">
      <c r="A206" s="79">
        <v>1130211</v>
      </c>
      <c r="B206" s="75" t="s">
        <v>284</v>
      </c>
      <c r="C206" s="79">
        <v>240</v>
      </c>
      <c r="D206" s="80">
        <v>1</v>
      </c>
      <c r="E206" s="79">
        <v>1</v>
      </c>
      <c r="F206" s="81" t="s">
        <v>87</v>
      </c>
      <c r="G206" s="12" t="s">
        <v>267</v>
      </c>
    </row>
    <row r="207" spans="1:7" hidden="1">
      <c r="A207" s="79">
        <v>1130212</v>
      </c>
      <c r="B207" s="75" t="s">
        <v>285</v>
      </c>
      <c r="C207" s="79">
        <v>240</v>
      </c>
      <c r="D207" s="80">
        <v>2</v>
      </c>
      <c r="E207" s="79">
        <v>1</v>
      </c>
      <c r="F207" s="81" t="s">
        <v>87</v>
      </c>
      <c r="G207" s="83" t="s">
        <v>395</v>
      </c>
    </row>
    <row r="208" spans="1:7" hidden="1">
      <c r="A208" s="79">
        <v>1130216</v>
      </c>
      <c r="B208" s="75" t="s">
        <v>286</v>
      </c>
      <c r="C208" s="79">
        <v>200</v>
      </c>
      <c r="D208" s="80">
        <v>2</v>
      </c>
      <c r="E208" s="79">
        <v>1</v>
      </c>
      <c r="F208" s="81" t="s">
        <v>87</v>
      </c>
      <c r="G208" s="12" t="s">
        <v>287</v>
      </c>
    </row>
    <row r="209" spans="1:7" hidden="1">
      <c r="A209" s="79">
        <v>1130221</v>
      </c>
      <c r="B209" s="75" t="s">
        <v>288</v>
      </c>
      <c r="C209" s="79">
        <v>40</v>
      </c>
      <c r="D209" s="80">
        <v>1</v>
      </c>
      <c r="E209" s="79">
        <v>1</v>
      </c>
      <c r="F209" s="81" t="s">
        <v>87</v>
      </c>
      <c r="G209" s="83" t="s">
        <v>88</v>
      </c>
    </row>
    <row r="210" spans="1:7" hidden="1">
      <c r="A210" s="79">
        <v>1130222</v>
      </c>
      <c r="B210" s="75" t="s">
        <v>289</v>
      </c>
      <c r="C210" s="79">
        <v>100</v>
      </c>
      <c r="D210" s="80">
        <v>2</v>
      </c>
      <c r="E210" s="79">
        <v>1</v>
      </c>
      <c r="F210" s="81" t="s">
        <v>87</v>
      </c>
      <c r="G210" s="12" t="s">
        <v>290</v>
      </c>
    </row>
    <row r="211" spans="1:7" hidden="1">
      <c r="A211" s="79">
        <v>1130226</v>
      </c>
      <c r="B211" s="75" t="s">
        <v>291</v>
      </c>
      <c r="C211" s="79">
        <v>280</v>
      </c>
      <c r="D211" s="80">
        <v>1</v>
      </c>
      <c r="E211" s="79">
        <v>1</v>
      </c>
      <c r="F211" s="81" t="s">
        <v>87</v>
      </c>
      <c r="G211" s="12" t="s">
        <v>267</v>
      </c>
    </row>
    <row r="212" spans="1:7" hidden="1">
      <c r="A212" s="79">
        <v>1130227</v>
      </c>
      <c r="B212" s="75" t="s">
        <v>296</v>
      </c>
      <c r="C212" s="79">
        <v>180</v>
      </c>
      <c r="D212" s="80">
        <v>1</v>
      </c>
      <c r="E212" s="79">
        <v>1</v>
      </c>
      <c r="F212" s="81" t="s">
        <v>87</v>
      </c>
      <c r="G212" s="83" t="s">
        <v>287</v>
      </c>
    </row>
    <row r="213" spans="1:7" hidden="1">
      <c r="A213" s="79">
        <v>1130228</v>
      </c>
      <c r="B213" s="75" t="s">
        <v>292</v>
      </c>
      <c r="C213" s="79">
        <v>140</v>
      </c>
      <c r="D213" s="80">
        <v>1</v>
      </c>
      <c r="E213" s="79">
        <v>1</v>
      </c>
      <c r="F213" s="81" t="s">
        <v>87</v>
      </c>
      <c r="G213" s="12" t="s">
        <v>267</v>
      </c>
    </row>
    <row r="214" spans="1:7" hidden="1">
      <c r="A214" s="79">
        <v>1130229</v>
      </c>
      <c r="B214" s="75" t="s">
        <v>293</v>
      </c>
      <c r="C214" s="79">
        <v>480</v>
      </c>
      <c r="D214" s="80">
        <v>1</v>
      </c>
      <c r="E214" s="79">
        <v>1</v>
      </c>
      <c r="F214" s="81" t="s">
        <v>87</v>
      </c>
      <c r="G214" s="12" t="s">
        <v>267</v>
      </c>
    </row>
    <row r="215" spans="1:7" hidden="1">
      <c r="A215" s="79">
        <v>1130230</v>
      </c>
      <c r="B215" s="75" t="s">
        <v>294</v>
      </c>
      <c r="C215" s="79">
        <v>100</v>
      </c>
      <c r="D215" s="80">
        <v>1</v>
      </c>
      <c r="E215" s="79">
        <v>1</v>
      </c>
      <c r="F215" s="81" t="s">
        <v>87</v>
      </c>
      <c r="G215" s="12" t="s">
        <v>267</v>
      </c>
    </row>
    <row r="216" spans="1:7" hidden="1">
      <c r="A216" s="79">
        <v>1130231</v>
      </c>
      <c r="B216" s="75" t="s">
        <v>295</v>
      </c>
      <c r="C216" s="79">
        <v>120</v>
      </c>
      <c r="D216" s="80">
        <v>1</v>
      </c>
      <c r="E216" s="79">
        <v>1</v>
      </c>
      <c r="F216" s="81" t="s">
        <v>87</v>
      </c>
      <c r="G216" s="12" t="s">
        <v>267</v>
      </c>
    </row>
    <row r="217" spans="1:7" hidden="1">
      <c r="A217" s="79">
        <v>1130234</v>
      </c>
      <c r="B217" s="75" t="s">
        <v>297</v>
      </c>
      <c r="C217" s="79">
        <v>120</v>
      </c>
      <c r="D217" s="80">
        <v>1</v>
      </c>
      <c r="E217" s="79">
        <v>1</v>
      </c>
      <c r="F217" s="81" t="s">
        <v>87</v>
      </c>
      <c r="G217" s="12" t="s">
        <v>267</v>
      </c>
    </row>
    <row r="218" spans="1:7" hidden="1">
      <c r="A218" s="79">
        <v>1130235</v>
      </c>
      <c r="B218" s="75" t="s">
        <v>298</v>
      </c>
      <c r="C218" s="79">
        <v>880</v>
      </c>
      <c r="D218" s="80">
        <v>1</v>
      </c>
      <c r="E218" s="79">
        <v>1</v>
      </c>
      <c r="F218" s="81" t="s">
        <v>87</v>
      </c>
      <c r="G218" s="12" t="s">
        <v>267</v>
      </c>
    </row>
    <row r="219" spans="1:7" hidden="1">
      <c r="A219" s="79">
        <v>1130236</v>
      </c>
      <c r="B219" s="75" t="s">
        <v>299</v>
      </c>
      <c r="C219" s="79">
        <v>140</v>
      </c>
      <c r="D219" s="80">
        <v>1</v>
      </c>
      <c r="E219" s="79">
        <v>1</v>
      </c>
      <c r="F219" s="81" t="s">
        <v>87</v>
      </c>
      <c r="G219" s="12" t="s">
        <v>267</v>
      </c>
    </row>
    <row r="220" spans="1:7" hidden="1">
      <c r="A220" s="79">
        <v>1130237</v>
      </c>
      <c r="B220" s="75" t="s">
        <v>300</v>
      </c>
      <c r="C220" s="79">
        <v>120</v>
      </c>
      <c r="D220" s="80">
        <v>1</v>
      </c>
      <c r="E220" s="79">
        <v>1</v>
      </c>
      <c r="F220" s="81" t="s">
        <v>87</v>
      </c>
      <c r="G220" s="12" t="s">
        <v>267</v>
      </c>
    </row>
    <row r="221" spans="1:7" hidden="1">
      <c r="A221" s="79">
        <v>1130238</v>
      </c>
      <c r="B221" s="75" t="s">
        <v>301</v>
      </c>
      <c r="C221" s="79">
        <v>120</v>
      </c>
      <c r="D221" s="80">
        <v>1</v>
      </c>
      <c r="E221" s="79">
        <v>1</v>
      </c>
      <c r="F221" s="81" t="s">
        <v>87</v>
      </c>
      <c r="G221" s="12" t="s">
        <v>267</v>
      </c>
    </row>
    <row r="222" spans="1:7" hidden="1">
      <c r="A222" s="79">
        <v>1130239</v>
      </c>
      <c r="B222" s="75" t="s">
        <v>302</v>
      </c>
      <c r="C222" s="79">
        <v>280</v>
      </c>
      <c r="D222" s="80">
        <v>1</v>
      </c>
      <c r="E222" s="79">
        <v>1</v>
      </c>
      <c r="F222" s="81" t="s">
        <v>87</v>
      </c>
      <c r="G222" s="12" t="s">
        <v>267</v>
      </c>
    </row>
    <row r="223" spans="1:7" hidden="1">
      <c r="A223" s="79">
        <v>1130240</v>
      </c>
      <c r="B223" s="75" t="s">
        <v>303</v>
      </c>
      <c r="C223" s="79">
        <v>160</v>
      </c>
      <c r="D223" s="80">
        <v>1</v>
      </c>
      <c r="E223" s="79">
        <v>1</v>
      </c>
      <c r="F223" s="81" t="s">
        <v>87</v>
      </c>
      <c r="G223" s="12" t="s">
        <v>267</v>
      </c>
    </row>
    <row r="224" spans="1:7" hidden="1">
      <c r="A224" s="79">
        <v>1130241</v>
      </c>
      <c r="B224" s="75" t="s">
        <v>304</v>
      </c>
      <c r="C224" s="79">
        <v>100</v>
      </c>
      <c r="D224" s="80">
        <v>1</v>
      </c>
      <c r="E224" s="79">
        <v>1</v>
      </c>
      <c r="F224" s="81" t="s">
        <v>87</v>
      </c>
      <c r="G224" s="12" t="s">
        <v>267</v>
      </c>
    </row>
    <row r="225" spans="1:7" hidden="1">
      <c r="A225" s="79">
        <v>1130242</v>
      </c>
      <c r="B225" s="75" t="s">
        <v>305</v>
      </c>
      <c r="C225" s="79">
        <v>400</v>
      </c>
      <c r="D225" s="80">
        <v>1</v>
      </c>
      <c r="E225" s="79">
        <v>2</v>
      </c>
      <c r="F225" s="81" t="s">
        <v>107</v>
      </c>
      <c r="G225" s="83" t="s">
        <v>124</v>
      </c>
    </row>
    <row r="226" spans="1:7" hidden="1">
      <c r="A226" s="79">
        <v>1130243</v>
      </c>
      <c r="B226" s="75" t="s">
        <v>306</v>
      </c>
      <c r="C226" s="79">
        <v>60</v>
      </c>
      <c r="D226" s="80">
        <v>1</v>
      </c>
      <c r="E226" s="79">
        <v>2</v>
      </c>
      <c r="F226" s="81" t="s">
        <v>107</v>
      </c>
      <c r="G226" s="12" t="s">
        <v>119</v>
      </c>
    </row>
    <row r="227" spans="1:7" hidden="1">
      <c r="A227" s="79">
        <v>1130245</v>
      </c>
      <c r="B227" s="75" t="s">
        <v>307</v>
      </c>
      <c r="C227" s="79">
        <v>60</v>
      </c>
      <c r="D227" s="80">
        <v>1</v>
      </c>
      <c r="E227" s="79">
        <v>1</v>
      </c>
      <c r="F227" s="81" t="s">
        <v>87</v>
      </c>
      <c r="G227" s="83" t="s">
        <v>143</v>
      </c>
    </row>
    <row r="228" spans="1:7" hidden="1">
      <c r="A228" s="79">
        <v>1130246</v>
      </c>
      <c r="B228" s="87" t="s">
        <v>391</v>
      </c>
      <c r="C228" s="79">
        <v>400</v>
      </c>
      <c r="D228" s="80">
        <v>1</v>
      </c>
      <c r="E228" s="79">
        <v>2</v>
      </c>
      <c r="F228" s="81" t="s">
        <v>107</v>
      </c>
      <c r="G228" s="83" t="s">
        <v>124</v>
      </c>
    </row>
    <row r="229" spans="1:7" hidden="1">
      <c r="A229" s="79">
        <v>2130001</v>
      </c>
      <c r="B229" s="75" t="s">
        <v>309</v>
      </c>
      <c r="C229" s="79">
        <v>115</v>
      </c>
      <c r="D229" s="80">
        <v>4</v>
      </c>
      <c r="E229" s="79">
        <v>1</v>
      </c>
      <c r="F229" s="81" t="s">
        <v>87</v>
      </c>
      <c r="G229" s="12" t="s">
        <v>310</v>
      </c>
    </row>
    <row r="230" spans="1:7" hidden="1">
      <c r="A230" s="79">
        <v>2130002</v>
      </c>
      <c r="B230" s="75" t="s">
        <v>311</v>
      </c>
      <c r="C230" s="79">
        <v>100</v>
      </c>
      <c r="D230" s="80">
        <v>1</v>
      </c>
      <c r="E230" s="79">
        <v>1</v>
      </c>
      <c r="F230" s="81" t="s">
        <v>87</v>
      </c>
      <c r="G230" s="12" t="s">
        <v>116</v>
      </c>
    </row>
    <row r="231" spans="1:7" hidden="1">
      <c r="A231" s="79">
        <v>2130003</v>
      </c>
      <c r="B231" s="75" t="s">
        <v>312</v>
      </c>
      <c r="C231" s="79">
        <v>170</v>
      </c>
      <c r="D231" s="80">
        <v>1</v>
      </c>
      <c r="E231" s="79">
        <v>2</v>
      </c>
      <c r="F231" s="81" t="s">
        <v>107</v>
      </c>
      <c r="G231" s="12" t="s">
        <v>88</v>
      </c>
    </row>
    <row r="232" spans="1:7" hidden="1">
      <c r="A232" s="79">
        <v>2130004</v>
      </c>
      <c r="B232" s="75" t="s">
        <v>313</v>
      </c>
      <c r="C232" s="79">
        <v>40</v>
      </c>
      <c r="D232" s="80">
        <v>1</v>
      </c>
      <c r="E232" s="79">
        <v>2</v>
      </c>
      <c r="F232" s="81" t="s">
        <v>107</v>
      </c>
      <c r="G232" s="12" t="s">
        <v>143</v>
      </c>
    </row>
    <row r="233" spans="1:7" hidden="1">
      <c r="A233" s="79">
        <v>2130005</v>
      </c>
      <c r="B233" s="75" t="s">
        <v>314</v>
      </c>
      <c r="C233" s="79">
        <v>60</v>
      </c>
      <c r="D233" s="80">
        <v>2</v>
      </c>
      <c r="E233" s="79">
        <v>2</v>
      </c>
      <c r="F233" s="81" t="s">
        <v>107</v>
      </c>
      <c r="G233" s="12" t="s">
        <v>315</v>
      </c>
    </row>
    <row r="234" spans="1:7" hidden="1">
      <c r="A234" s="79">
        <v>2130007</v>
      </c>
      <c r="B234" s="75" t="s">
        <v>316</v>
      </c>
      <c r="C234" s="79">
        <v>40</v>
      </c>
      <c r="D234" s="80">
        <v>1</v>
      </c>
      <c r="E234" s="79">
        <v>1</v>
      </c>
      <c r="F234" s="81" t="s">
        <v>87</v>
      </c>
      <c r="G234" s="12" t="s">
        <v>308</v>
      </c>
    </row>
    <row r="235" spans="1:7" hidden="1">
      <c r="A235" s="79">
        <v>2130008</v>
      </c>
      <c r="B235" s="75" t="s">
        <v>317</v>
      </c>
      <c r="C235" s="79">
        <v>80</v>
      </c>
      <c r="D235" s="80">
        <v>2</v>
      </c>
      <c r="E235" s="79">
        <v>1</v>
      </c>
      <c r="F235" s="81" t="s">
        <v>87</v>
      </c>
      <c r="G235" s="12" t="s">
        <v>318</v>
      </c>
    </row>
    <row r="236" spans="1:7" hidden="1">
      <c r="A236" s="79">
        <v>2130009</v>
      </c>
      <c r="B236" s="75" t="s">
        <v>319</v>
      </c>
      <c r="C236" s="79">
        <v>50</v>
      </c>
      <c r="D236" s="80">
        <v>1</v>
      </c>
      <c r="E236" s="79">
        <v>2</v>
      </c>
      <c r="F236" s="81" t="s">
        <v>107</v>
      </c>
      <c r="G236" s="12" t="s">
        <v>127</v>
      </c>
    </row>
    <row r="237" spans="1:7" hidden="1">
      <c r="A237" s="79">
        <v>2130010</v>
      </c>
      <c r="B237" s="75" t="s">
        <v>320</v>
      </c>
      <c r="C237" s="79">
        <v>60</v>
      </c>
      <c r="D237" s="80">
        <v>1</v>
      </c>
      <c r="E237" s="79">
        <v>2</v>
      </c>
      <c r="F237" s="81" t="s">
        <v>107</v>
      </c>
      <c r="G237" s="12" t="s">
        <v>124</v>
      </c>
    </row>
    <row r="238" spans="1:7" hidden="1">
      <c r="A238" s="79">
        <v>2130011</v>
      </c>
      <c r="B238" s="75" t="s">
        <v>321</v>
      </c>
      <c r="C238" s="79">
        <v>1400</v>
      </c>
      <c r="D238" s="80">
        <v>1</v>
      </c>
      <c r="E238" s="79">
        <v>1</v>
      </c>
      <c r="F238" s="81" t="s">
        <v>87</v>
      </c>
      <c r="G238" s="12" t="s">
        <v>267</v>
      </c>
    </row>
    <row r="239" spans="1:7" hidden="1">
      <c r="A239" s="79">
        <v>2130013</v>
      </c>
      <c r="B239" s="87" t="s">
        <v>416</v>
      </c>
      <c r="C239" s="79">
        <v>80</v>
      </c>
      <c r="D239" s="80">
        <v>1</v>
      </c>
      <c r="E239" s="79">
        <v>1</v>
      </c>
      <c r="F239" s="81" t="s">
        <v>87</v>
      </c>
      <c r="G239" s="12" t="s">
        <v>141</v>
      </c>
    </row>
    <row r="240" spans="1:7" hidden="1">
      <c r="A240" s="79">
        <v>3130001</v>
      </c>
      <c r="B240" s="75" t="s">
        <v>322</v>
      </c>
      <c r="C240" s="79">
        <v>400</v>
      </c>
      <c r="D240" s="80">
        <v>2</v>
      </c>
      <c r="E240" s="79">
        <v>1</v>
      </c>
      <c r="F240" s="81" t="s">
        <v>87</v>
      </c>
      <c r="G240" s="12" t="s">
        <v>90</v>
      </c>
    </row>
    <row r="241" spans="1:7" hidden="1">
      <c r="A241" s="79">
        <v>3130002</v>
      </c>
      <c r="B241" s="75" t="s">
        <v>323</v>
      </c>
      <c r="C241" s="79">
        <v>400</v>
      </c>
      <c r="D241" s="80">
        <v>4</v>
      </c>
      <c r="E241" s="79">
        <v>1</v>
      </c>
      <c r="F241" s="81" t="s">
        <v>87</v>
      </c>
      <c r="G241" s="12" t="s">
        <v>324</v>
      </c>
    </row>
    <row r="242" spans="1:7" hidden="1">
      <c r="A242" s="79">
        <v>3130003</v>
      </c>
      <c r="B242" s="75" t="s">
        <v>325</v>
      </c>
      <c r="C242" s="79">
        <v>360</v>
      </c>
      <c r="D242" s="80">
        <v>2</v>
      </c>
      <c r="E242" s="79">
        <v>1</v>
      </c>
      <c r="F242" s="81" t="s">
        <v>87</v>
      </c>
      <c r="G242" s="12" t="s">
        <v>326</v>
      </c>
    </row>
    <row r="243" spans="1:7" hidden="1">
      <c r="A243" s="79">
        <v>3130004</v>
      </c>
      <c r="B243" s="75" t="s">
        <v>327</v>
      </c>
      <c r="C243" s="79">
        <v>50</v>
      </c>
      <c r="D243" s="80">
        <v>1</v>
      </c>
      <c r="E243" s="79">
        <v>1</v>
      </c>
      <c r="F243" s="81" t="s">
        <v>87</v>
      </c>
      <c r="G243" s="12" t="s">
        <v>328</v>
      </c>
    </row>
    <row r="244" spans="1:7" hidden="1">
      <c r="A244" s="79">
        <v>3130005</v>
      </c>
      <c r="B244" s="75" t="s">
        <v>329</v>
      </c>
      <c r="C244" s="79">
        <v>120</v>
      </c>
      <c r="D244" s="80">
        <v>1</v>
      </c>
      <c r="E244" s="79">
        <v>1</v>
      </c>
      <c r="F244" s="81" t="s">
        <v>87</v>
      </c>
      <c r="G244" s="12" t="s">
        <v>92</v>
      </c>
    </row>
    <row r="245" spans="1:7" hidden="1">
      <c r="A245" s="79">
        <v>3130006</v>
      </c>
      <c r="B245" s="75" t="s">
        <v>330</v>
      </c>
      <c r="C245" s="79">
        <v>400</v>
      </c>
      <c r="D245" s="80">
        <v>2</v>
      </c>
      <c r="E245" s="79">
        <v>1</v>
      </c>
      <c r="F245" s="81" t="s">
        <v>87</v>
      </c>
      <c r="G245" s="12" t="s">
        <v>315</v>
      </c>
    </row>
    <row r="246" spans="1:7" hidden="1">
      <c r="A246" s="79">
        <v>3130007</v>
      </c>
      <c r="B246" s="75" t="s">
        <v>331</v>
      </c>
      <c r="C246" s="79">
        <v>200</v>
      </c>
      <c r="D246" s="80">
        <v>1</v>
      </c>
      <c r="E246" s="79">
        <v>1</v>
      </c>
      <c r="F246" s="81" t="s">
        <v>87</v>
      </c>
      <c r="G246" s="12" t="s">
        <v>332</v>
      </c>
    </row>
    <row r="247" spans="1:7" hidden="1">
      <c r="A247" s="79">
        <v>3130008</v>
      </c>
      <c r="B247" s="75" t="s">
        <v>333</v>
      </c>
      <c r="C247" s="79">
        <v>200</v>
      </c>
      <c r="D247" s="80">
        <v>1</v>
      </c>
      <c r="E247" s="79">
        <v>1</v>
      </c>
      <c r="F247" s="81" t="s">
        <v>87</v>
      </c>
      <c r="G247" s="12" t="s">
        <v>276</v>
      </c>
    </row>
    <row r="248" spans="1:7" hidden="1">
      <c r="A248" s="79">
        <v>3130009</v>
      </c>
      <c r="B248" s="75" t="s">
        <v>334</v>
      </c>
      <c r="C248" s="79">
        <v>80</v>
      </c>
      <c r="D248" s="80">
        <v>1</v>
      </c>
      <c r="E248" s="79">
        <v>1</v>
      </c>
      <c r="F248" s="81" t="s">
        <v>87</v>
      </c>
      <c r="G248" s="12" t="s">
        <v>127</v>
      </c>
    </row>
    <row r="249" spans="1:7" hidden="1">
      <c r="A249" s="79">
        <v>3130012</v>
      </c>
      <c r="B249" s="75" t="s">
        <v>335</v>
      </c>
      <c r="C249" s="79">
        <v>450</v>
      </c>
      <c r="D249" s="80">
        <v>2</v>
      </c>
      <c r="E249" s="79">
        <v>1</v>
      </c>
      <c r="F249" s="81" t="s">
        <v>87</v>
      </c>
      <c r="G249" s="12" t="s">
        <v>200</v>
      </c>
    </row>
    <row r="250" spans="1:7" hidden="1">
      <c r="A250" s="79">
        <v>3130013</v>
      </c>
      <c r="B250" s="75" t="s">
        <v>336</v>
      </c>
      <c r="C250" s="79">
        <v>100</v>
      </c>
      <c r="D250" s="80">
        <v>1</v>
      </c>
      <c r="E250" s="79">
        <v>1</v>
      </c>
      <c r="F250" s="81" t="s">
        <v>87</v>
      </c>
      <c r="G250" s="12" t="s">
        <v>147</v>
      </c>
    </row>
    <row r="251" spans="1:7" hidden="1">
      <c r="A251" s="79">
        <v>3130015</v>
      </c>
      <c r="B251" s="75" t="s">
        <v>337</v>
      </c>
      <c r="C251" s="79">
        <v>20</v>
      </c>
      <c r="D251" s="80">
        <v>2</v>
      </c>
      <c r="E251" s="79">
        <v>1</v>
      </c>
      <c r="F251" s="81" t="s">
        <v>87</v>
      </c>
      <c r="G251" s="12" t="s">
        <v>133</v>
      </c>
    </row>
    <row r="252" spans="1:7" hidden="1">
      <c r="A252" s="79">
        <v>3130018</v>
      </c>
      <c r="B252" s="75" t="s">
        <v>338</v>
      </c>
      <c r="C252" s="79">
        <v>80</v>
      </c>
      <c r="D252" s="80">
        <v>2</v>
      </c>
      <c r="E252" s="79">
        <v>1</v>
      </c>
      <c r="F252" s="81" t="s">
        <v>87</v>
      </c>
      <c r="G252" s="12" t="s">
        <v>206</v>
      </c>
    </row>
    <row r="253" spans="1:7" hidden="1">
      <c r="A253" s="79">
        <v>3130020</v>
      </c>
      <c r="B253" s="75" t="s">
        <v>339</v>
      </c>
      <c r="C253" s="79">
        <v>400</v>
      </c>
      <c r="D253" s="80">
        <v>2</v>
      </c>
      <c r="E253" s="79">
        <v>1</v>
      </c>
      <c r="F253" s="81" t="s">
        <v>87</v>
      </c>
      <c r="G253" s="12" t="s">
        <v>340</v>
      </c>
    </row>
    <row r="254" spans="1:7" hidden="1">
      <c r="A254" s="79">
        <v>3130021</v>
      </c>
      <c r="B254" s="75" t="s">
        <v>341</v>
      </c>
      <c r="C254" s="79">
        <v>240</v>
      </c>
      <c r="D254" s="80">
        <v>2</v>
      </c>
      <c r="E254" s="79">
        <v>1</v>
      </c>
      <c r="F254" s="81" t="s">
        <v>87</v>
      </c>
      <c r="G254" s="12" t="s">
        <v>206</v>
      </c>
    </row>
    <row r="255" spans="1:7" hidden="1">
      <c r="A255" s="79">
        <v>3130022</v>
      </c>
      <c r="B255" s="75" t="s">
        <v>342</v>
      </c>
      <c r="C255" s="79">
        <v>500</v>
      </c>
      <c r="D255" s="80">
        <v>2</v>
      </c>
      <c r="E255" s="79">
        <v>1</v>
      </c>
      <c r="F255" s="81" t="s">
        <v>87</v>
      </c>
      <c r="G255" s="12" t="s">
        <v>206</v>
      </c>
    </row>
    <row r="256" spans="1:7" hidden="1">
      <c r="A256" s="79">
        <v>3130023</v>
      </c>
      <c r="B256" s="75" t="s">
        <v>343</v>
      </c>
      <c r="C256" s="79">
        <v>80</v>
      </c>
      <c r="D256" s="80">
        <v>1</v>
      </c>
      <c r="E256" s="79">
        <v>1</v>
      </c>
      <c r="F256" s="81" t="s">
        <v>87</v>
      </c>
      <c r="G256" s="12" t="s">
        <v>344</v>
      </c>
    </row>
    <row r="257" spans="1:7" hidden="1">
      <c r="A257" s="79">
        <v>4130002</v>
      </c>
      <c r="B257" s="75" t="s">
        <v>345</v>
      </c>
      <c r="C257" s="79">
        <v>20</v>
      </c>
      <c r="D257" s="80">
        <v>1</v>
      </c>
      <c r="E257" s="79">
        <v>1</v>
      </c>
      <c r="F257" s="81" t="s">
        <v>87</v>
      </c>
      <c r="G257" s="12" t="s">
        <v>88</v>
      </c>
    </row>
    <row r="258" spans="1:7" hidden="1">
      <c r="A258" s="79">
        <v>4130003</v>
      </c>
      <c r="B258" s="75" t="s">
        <v>346</v>
      </c>
      <c r="C258" s="79">
        <v>150</v>
      </c>
      <c r="D258" s="80">
        <v>1</v>
      </c>
      <c r="E258" s="79">
        <v>1</v>
      </c>
      <c r="F258" s="81" t="s">
        <v>87</v>
      </c>
      <c r="G258" s="12" t="s">
        <v>147</v>
      </c>
    </row>
    <row r="259" spans="1:7" hidden="1">
      <c r="A259" s="79">
        <v>4130004</v>
      </c>
      <c r="B259" s="75" t="s">
        <v>347</v>
      </c>
      <c r="C259" s="79">
        <v>70</v>
      </c>
      <c r="D259" s="80">
        <v>1</v>
      </c>
      <c r="E259" s="79">
        <v>1</v>
      </c>
      <c r="F259" s="81" t="s">
        <v>87</v>
      </c>
      <c r="G259" s="12" t="s">
        <v>208</v>
      </c>
    </row>
    <row r="260" spans="1:7" hidden="1">
      <c r="A260" s="79">
        <v>4130005</v>
      </c>
      <c r="B260" s="75" t="s">
        <v>348</v>
      </c>
      <c r="C260" s="79">
        <v>55</v>
      </c>
      <c r="D260" s="80">
        <v>1</v>
      </c>
      <c r="E260" s="79">
        <v>1</v>
      </c>
      <c r="F260" s="81" t="s">
        <v>87</v>
      </c>
      <c r="G260" s="12" t="s">
        <v>261</v>
      </c>
    </row>
    <row r="261" spans="1:7" hidden="1">
      <c r="A261" s="79">
        <v>4130006</v>
      </c>
      <c r="B261" s="75" t="s">
        <v>349</v>
      </c>
      <c r="C261" s="79">
        <v>100</v>
      </c>
      <c r="D261" s="80">
        <v>1</v>
      </c>
      <c r="E261" s="79">
        <v>1</v>
      </c>
      <c r="F261" s="81" t="s">
        <v>87</v>
      </c>
      <c r="G261" s="12" t="s">
        <v>263</v>
      </c>
    </row>
    <row r="262" spans="1:7" hidden="1">
      <c r="A262" s="79">
        <v>4130007</v>
      </c>
      <c r="B262" s="75" t="s">
        <v>350</v>
      </c>
      <c r="C262" s="79">
        <v>100</v>
      </c>
      <c r="D262" s="80">
        <v>1</v>
      </c>
      <c r="E262" s="79">
        <v>1</v>
      </c>
      <c r="F262" s="81" t="s">
        <v>87</v>
      </c>
      <c r="G262" s="12" t="s">
        <v>127</v>
      </c>
    </row>
    <row r="263" spans="1:7" hidden="1">
      <c r="A263" s="79">
        <v>4130008</v>
      </c>
      <c r="B263" s="75" t="s">
        <v>351</v>
      </c>
      <c r="C263" s="79">
        <v>100</v>
      </c>
      <c r="D263" s="80">
        <v>2</v>
      </c>
      <c r="E263" s="79">
        <v>1</v>
      </c>
      <c r="F263" s="81" t="s">
        <v>87</v>
      </c>
      <c r="G263" s="12" t="s">
        <v>194</v>
      </c>
    </row>
    <row r="264" spans="1:7" hidden="1">
      <c r="A264" s="79">
        <v>4130011</v>
      </c>
      <c r="B264" s="75" t="s">
        <v>352</v>
      </c>
      <c r="C264" s="79">
        <v>60</v>
      </c>
      <c r="D264" s="80">
        <v>1</v>
      </c>
      <c r="E264" s="79">
        <v>1</v>
      </c>
      <c r="F264" s="81" t="s">
        <v>87</v>
      </c>
      <c r="G264" s="12" t="s">
        <v>116</v>
      </c>
    </row>
    <row r="265" spans="1:7" hidden="1">
      <c r="A265" s="79">
        <v>4130014</v>
      </c>
      <c r="B265" s="75" t="s">
        <v>353</v>
      </c>
      <c r="C265" s="79">
        <v>70</v>
      </c>
      <c r="D265" s="80">
        <v>1</v>
      </c>
      <c r="E265" s="79">
        <v>1</v>
      </c>
      <c r="F265" s="81" t="s">
        <v>87</v>
      </c>
      <c r="G265" s="12" t="s">
        <v>116</v>
      </c>
    </row>
    <row r="266" spans="1:7" hidden="1">
      <c r="A266" s="79">
        <v>4130024</v>
      </c>
      <c r="B266" s="75" t="s">
        <v>354</v>
      </c>
      <c r="C266" s="79">
        <v>90</v>
      </c>
      <c r="D266" s="80">
        <v>1</v>
      </c>
      <c r="E266" s="79">
        <v>1</v>
      </c>
      <c r="F266" s="81" t="s">
        <v>87</v>
      </c>
      <c r="G266" s="12" t="s">
        <v>308</v>
      </c>
    </row>
    <row r="267" spans="1:7" hidden="1">
      <c r="A267" s="79">
        <v>4130025</v>
      </c>
      <c r="B267" s="75" t="s">
        <v>355</v>
      </c>
      <c r="C267" s="79">
        <v>40</v>
      </c>
      <c r="D267" s="80">
        <v>1</v>
      </c>
      <c r="E267" s="79">
        <v>1</v>
      </c>
      <c r="F267" s="81" t="s">
        <v>87</v>
      </c>
      <c r="G267" s="12" t="s">
        <v>121</v>
      </c>
    </row>
    <row r="268" spans="1:7" hidden="1">
      <c r="A268" s="79">
        <v>5130001</v>
      </c>
      <c r="B268" s="75" t="s">
        <v>356</v>
      </c>
      <c r="C268" s="79">
        <v>40</v>
      </c>
      <c r="D268" s="80">
        <v>1</v>
      </c>
      <c r="E268" s="79">
        <v>1</v>
      </c>
      <c r="F268" s="81" t="s">
        <v>87</v>
      </c>
      <c r="G268" s="12" t="s">
        <v>261</v>
      </c>
    </row>
    <row r="269" spans="1:7" hidden="1">
      <c r="A269" s="79">
        <v>5130005</v>
      </c>
      <c r="B269" s="75" t="s">
        <v>357</v>
      </c>
      <c r="C269" s="79">
        <v>100</v>
      </c>
      <c r="D269" s="80">
        <v>1</v>
      </c>
      <c r="E269" s="79">
        <v>1</v>
      </c>
      <c r="F269" s="81" t="s">
        <v>87</v>
      </c>
      <c r="G269" s="12" t="s">
        <v>121</v>
      </c>
    </row>
    <row r="270" spans="1:7" hidden="1">
      <c r="A270" s="79">
        <v>5130007</v>
      </c>
      <c r="B270" s="75" t="s">
        <v>358</v>
      </c>
      <c r="C270" s="79">
        <v>90</v>
      </c>
      <c r="D270" s="80">
        <v>1</v>
      </c>
      <c r="E270" s="79">
        <v>1</v>
      </c>
      <c r="F270" s="81" t="s">
        <v>87</v>
      </c>
      <c r="G270" s="12" t="s">
        <v>141</v>
      </c>
    </row>
    <row r="271" spans="1:7" hidden="1">
      <c r="A271" s="79">
        <v>5130011</v>
      </c>
      <c r="B271" s="75" t="s">
        <v>359</v>
      </c>
      <c r="C271" s="79">
        <v>80</v>
      </c>
      <c r="D271" s="80">
        <v>1</v>
      </c>
      <c r="E271" s="79">
        <v>1</v>
      </c>
      <c r="F271" s="81" t="s">
        <v>87</v>
      </c>
      <c r="G271" s="12" t="s">
        <v>88</v>
      </c>
    </row>
    <row r="272" spans="1:7" hidden="1">
      <c r="A272" s="79">
        <v>5130012</v>
      </c>
      <c r="B272" s="75" t="s">
        <v>360</v>
      </c>
      <c r="C272" s="79">
        <v>60</v>
      </c>
      <c r="D272" s="80">
        <v>1</v>
      </c>
      <c r="E272" s="79">
        <v>1</v>
      </c>
      <c r="F272" s="81" t="s">
        <v>87</v>
      </c>
      <c r="G272" s="12" t="s">
        <v>208</v>
      </c>
    </row>
    <row r="273" spans="1:7" hidden="1">
      <c r="A273" s="79">
        <v>5130014</v>
      </c>
      <c r="B273" s="75" t="s">
        <v>361</v>
      </c>
      <c r="C273" s="79">
        <v>60</v>
      </c>
      <c r="D273" s="80">
        <v>1</v>
      </c>
      <c r="E273" s="79">
        <v>1</v>
      </c>
      <c r="F273" s="81" t="s">
        <v>87</v>
      </c>
      <c r="G273" s="12" t="s">
        <v>362</v>
      </c>
    </row>
    <row r="274" spans="1:7" hidden="1">
      <c r="A274" s="79">
        <v>5130016</v>
      </c>
      <c r="B274" s="75" t="s">
        <v>363</v>
      </c>
      <c r="C274" s="79">
        <v>40</v>
      </c>
      <c r="D274" s="80">
        <v>1</v>
      </c>
      <c r="E274" s="79">
        <v>1</v>
      </c>
      <c r="F274" s="81" t="s">
        <v>87</v>
      </c>
      <c r="G274" s="12" t="s">
        <v>261</v>
      </c>
    </row>
    <row r="275" spans="1:7" hidden="1">
      <c r="A275" s="79">
        <v>5130017</v>
      </c>
      <c r="B275" s="75" t="s">
        <v>364</v>
      </c>
      <c r="C275" s="79">
        <v>60</v>
      </c>
      <c r="D275" s="80">
        <v>1</v>
      </c>
      <c r="E275" s="79">
        <v>1</v>
      </c>
      <c r="F275" s="81" t="s">
        <v>87</v>
      </c>
      <c r="G275" s="12" t="s">
        <v>141</v>
      </c>
    </row>
    <row r="276" spans="1:7" hidden="1">
      <c r="A276" s="79">
        <v>5130020</v>
      </c>
      <c r="B276" s="75" t="s">
        <v>365</v>
      </c>
      <c r="C276" s="79">
        <v>200</v>
      </c>
      <c r="D276" s="80">
        <v>2</v>
      </c>
      <c r="E276" s="79">
        <v>1</v>
      </c>
      <c r="F276" s="81" t="s">
        <v>87</v>
      </c>
      <c r="G276" s="12" t="s">
        <v>98</v>
      </c>
    </row>
    <row r="277" spans="1:7" hidden="1">
      <c r="A277" s="79">
        <v>5130023</v>
      </c>
      <c r="B277" s="87" t="s">
        <v>389</v>
      </c>
      <c r="C277" s="79">
        <v>40</v>
      </c>
      <c r="D277" s="80">
        <v>1</v>
      </c>
      <c r="E277" s="79">
        <v>1</v>
      </c>
      <c r="F277" s="81" t="s">
        <v>87</v>
      </c>
      <c r="G277" s="83" t="s">
        <v>161</v>
      </c>
    </row>
    <row r="278" spans="1:7" hidden="1">
      <c r="A278" s="79">
        <v>7130001</v>
      </c>
      <c r="B278" s="75" t="s">
        <v>366</v>
      </c>
      <c r="C278" s="79">
        <v>170</v>
      </c>
      <c r="D278" s="80">
        <v>2</v>
      </c>
      <c r="E278" s="79">
        <v>1</v>
      </c>
      <c r="F278" s="81" t="s">
        <v>87</v>
      </c>
      <c r="G278" s="12" t="s">
        <v>175</v>
      </c>
    </row>
    <row r="279" spans="1:7" hidden="1">
      <c r="A279" s="79">
        <v>7130002</v>
      </c>
      <c r="B279" s="75" t="s">
        <v>367</v>
      </c>
      <c r="C279" s="79">
        <v>40</v>
      </c>
      <c r="D279" s="80">
        <v>1</v>
      </c>
      <c r="E279" s="79">
        <v>1</v>
      </c>
      <c r="F279" s="81" t="s">
        <v>87</v>
      </c>
      <c r="G279" s="12" t="s">
        <v>328</v>
      </c>
    </row>
    <row r="280" spans="1:7" hidden="1">
      <c r="A280" s="79">
        <v>7130003</v>
      </c>
      <c r="B280" s="75" t="s">
        <v>368</v>
      </c>
      <c r="C280" s="79">
        <v>150</v>
      </c>
      <c r="D280" s="80">
        <v>1</v>
      </c>
      <c r="E280" s="79">
        <v>1</v>
      </c>
      <c r="F280" s="81" t="s">
        <v>87</v>
      </c>
      <c r="G280" s="12" t="s">
        <v>261</v>
      </c>
    </row>
    <row r="281" spans="1:7" hidden="1">
      <c r="A281" s="79">
        <v>8130001</v>
      </c>
      <c r="B281" s="75" t="s">
        <v>369</v>
      </c>
      <c r="C281" s="79">
        <v>240</v>
      </c>
      <c r="D281" s="80">
        <v>2</v>
      </c>
      <c r="E281" s="79">
        <v>1</v>
      </c>
      <c r="F281" s="81" t="s">
        <v>87</v>
      </c>
      <c r="G281" s="12" t="s">
        <v>253</v>
      </c>
    </row>
    <row r="282" spans="1:7" hidden="1">
      <c r="A282" s="79">
        <v>8130002</v>
      </c>
      <c r="B282" s="75" t="s">
        <v>370</v>
      </c>
      <c r="C282" s="79">
        <v>70</v>
      </c>
      <c r="D282" s="80">
        <v>2</v>
      </c>
      <c r="E282" s="79">
        <v>1</v>
      </c>
      <c r="F282" s="81" t="s">
        <v>87</v>
      </c>
      <c r="G282" s="12" t="s">
        <v>371</v>
      </c>
    </row>
    <row r="283" spans="1:7" hidden="1">
      <c r="A283" s="79">
        <v>8130003</v>
      </c>
      <c r="B283" s="75" t="s">
        <v>372</v>
      </c>
      <c r="C283" s="79">
        <v>200</v>
      </c>
      <c r="D283" s="80">
        <v>1</v>
      </c>
      <c r="E283" s="79">
        <v>1</v>
      </c>
      <c r="F283" s="81" t="s">
        <v>87</v>
      </c>
      <c r="G283" s="12" t="s">
        <v>267</v>
      </c>
    </row>
    <row r="284" spans="1:7" hidden="1">
      <c r="A284" s="79">
        <v>9130001</v>
      </c>
      <c r="B284" s="75" t="s">
        <v>373</v>
      </c>
      <c r="C284" s="79">
        <v>300</v>
      </c>
      <c r="D284" s="80">
        <v>1</v>
      </c>
      <c r="E284" s="79">
        <v>1</v>
      </c>
      <c r="F284" s="81" t="s">
        <v>87</v>
      </c>
      <c r="G284" s="12" t="s">
        <v>261</v>
      </c>
    </row>
    <row r="285" spans="1:7" ht="30" hidden="1">
      <c r="A285" s="79">
        <v>9130002</v>
      </c>
      <c r="B285" s="82" t="s">
        <v>374</v>
      </c>
      <c r="C285" s="85">
        <v>220</v>
      </c>
      <c r="D285" s="80">
        <v>1</v>
      </c>
      <c r="E285" s="79">
        <v>1</v>
      </c>
      <c r="F285" s="81" t="s">
        <v>87</v>
      </c>
      <c r="G285" s="12" t="s">
        <v>375</v>
      </c>
    </row>
    <row r="286" spans="1:7" hidden="1">
      <c r="A286" s="79">
        <v>9130003</v>
      </c>
      <c r="B286" s="75" t="s">
        <v>376</v>
      </c>
      <c r="C286" s="79">
        <v>150</v>
      </c>
      <c r="D286" s="80">
        <v>1</v>
      </c>
      <c r="E286" s="79">
        <v>1</v>
      </c>
      <c r="F286" s="81" t="s">
        <v>87</v>
      </c>
      <c r="G286" s="12" t="s">
        <v>127</v>
      </c>
    </row>
    <row r="287" spans="1:7" hidden="1">
      <c r="A287" s="79">
        <v>9130004</v>
      </c>
      <c r="B287" s="75" t="s">
        <v>377</v>
      </c>
      <c r="C287" s="79">
        <v>200</v>
      </c>
      <c r="D287" s="80">
        <v>1</v>
      </c>
      <c r="E287" s="79">
        <v>1</v>
      </c>
      <c r="F287" s="81" t="s">
        <v>87</v>
      </c>
      <c r="G287" s="12" t="s">
        <v>92</v>
      </c>
    </row>
    <row r="288" spans="1:7" hidden="1">
      <c r="A288" s="79">
        <v>9130005</v>
      </c>
      <c r="B288" s="75" t="s">
        <v>378</v>
      </c>
      <c r="C288" s="79">
        <v>80</v>
      </c>
      <c r="D288" s="80">
        <v>1</v>
      </c>
      <c r="E288" s="79">
        <v>1</v>
      </c>
      <c r="F288" s="81" t="s">
        <v>87</v>
      </c>
      <c r="G288" s="12" t="s">
        <v>83</v>
      </c>
    </row>
    <row r="289" spans="1:7" hidden="1">
      <c r="A289" s="79">
        <v>9130006</v>
      </c>
      <c r="B289" s="75" t="s">
        <v>379</v>
      </c>
      <c r="C289" s="79">
        <v>175</v>
      </c>
      <c r="D289" s="80">
        <v>2</v>
      </c>
      <c r="E289" s="79">
        <v>1</v>
      </c>
      <c r="F289" s="81" t="s">
        <v>87</v>
      </c>
      <c r="G289" s="12" t="s">
        <v>110</v>
      </c>
    </row>
    <row r="290" spans="1:7" hidden="1">
      <c r="A290" s="79">
        <v>10130002</v>
      </c>
      <c r="B290" s="75" t="s">
        <v>380</v>
      </c>
      <c r="C290" s="79">
        <v>660</v>
      </c>
      <c r="D290" s="80">
        <v>2</v>
      </c>
      <c r="E290" s="79">
        <v>1</v>
      </c>
      <c r="F290" s="81" t="s">
        <v>87</v>
      </c>
      <c r="G290" s="12" t="s">
        <v>381</v>
      </c>
    </row>
    <row r="291" spans="1:7" hidden="1">
      <c r="A291" s="79">
        <v>10130003</v>
      </c>
      <c r="B291" s="75" t="s">
        <v>382</v>
      </c>
      <c r="C291" s="79">
        <v>100</v>
      </c>
      <c r="D291" s="80">
        <v>2</v>
      </c>
      <c r="E291" s="79">
        <v>1</v>
      </c>
      <c r="F291" s="81" t="s">
        <v>87</v>
      </c>
      <c r="G291" s="12" t="s">
        <v>194</v>
      </c>
    </row>
    <row r="292" spans="1:7" hidden="1">
      <c r="A292" s="79">
        <v>10130005</v>
      </c>
      <c r="B292" s="75" t="s">
        <v>383</v>
      </c>
      <c r="C292" s="79">
        <v>35</v>
      </c>
      <c r="D292" s="80">
        <v>2</v>
      </c>
      <c r="E292" s="79">
        <v>1</v>
      </c>
      <c r="F292" s="81" t="s">
        <v>87</v>
      </c>
      <c r="G292" s="12" t="s">
        <v>384</v>
      </c>
    </row>
    <row r="293" spans="1:7" hidden="1">
      <c r="A293" s="79">
        <v>12130001</v>
      </c>
      <c r="B293" s="75" t="s">
        <v>385</v>
      </c>
      <c r="C293" s="79">
        <v>60</v>
      </c>
      <c r="D293" s="80">
        <v>1</v>
      </c>
      <c r="E293" s="79">
        <v>1</v>
      </c>
      <c r="F293" s="81" t="s">
        <v>87</v>
      </c>
      <c r="G293" s="12" t="s">
        <v>83</v>
      </c>
    </row>
    <row r="294" spans="1:7" hidden="1">
      <c r="A294" s="79">
        <v>14130001</v>
      </c>
      <c r="B294" s="75" t="s">
        <v>386</v>
      </c>
      <c r="C294" s="79">
        <v>60</v>
      </c>
      <c r="D294" s="80">
        <v>1</v>
      </c>
      <c r="E294" s="79">
        <v>1</v>
      </c>
      <c r="F294" s="81" t="s">
        <v>87</v>
      </c>
      <c r="G294" s="12" t="s">
        <v>127</v>
      </c>
    </row>
    <row r="295" spans="1:7" hidden="1">
      <c r="A295" s="79">
        <v>15130001</v>
      </c>
      <c r="B295" s="75" t="s">
        <v>387</v>
      </c>
      <c r="C295" s="79">
        <v>25</v>
      </c>
      <c r="D295" s="80">
        <v>1</v>
      </c>
      <c r="E295" s="79">
        <v>1</v>
      </c>
      <c r="F295" s="81" t="s">
        <v>87</v>
      </c>
      <c r="G295" s="12" t="s">
        <v>88</v>
      </c>
    </row>
    <row r="296" spans="1:7" hidden="1">
      <c r="A296" s="79">
        <v>17130001</v>
      </c>
      <c r="B296" s="75" t="s">
        <v>388</v>
      </c>
      <c r="C296" s="79">
        <v>80</v>
      </c>
      <c r="D296" s="80">
        <v>2</v>
      </c>
      <c r="E296" s="79">
        <v>1</v>
      </c>
      <c r="F296" s="81" t="s">
        <v>87</v>
      </c>
      <c r="G296" s="12" t="s">
        <v>110</v>
      </c>
    </row>
    <row r="297" spans="1:7" hidden="1">
      <c r="C297" s="88"/>
      <c r="D297" s="88"/>
      <c r="E297" s="79">
        <v>1</v>
      </c>
      <c r="F297" s="81" t="s">
        <v>87</v>
      </c>
    </row>
    <row r="298" spans="1:7" hidden="1">
      <c r="C298" s="88"/>
      <c r="D298" s="88"/>
      <c r="E298" s="79">
        <v>2</v>
      </c>
      <c r="F298" s="81" t="s">
        <v>107</v>
      </c>
    </row>
    <row r="299" spans="1:7" hidden="1">
      <c r="C299" s="88"/>
      <c r="D299" s="88"/>
      <c r="E299" s="79">
        <v>3</v>
      </c>
      <c r="F299" s="75" t="s">
        <v>199</v>
      </c>
    </row>
  </sheetData>
  <sheetProtection password="B37B" sheet="1" objects="1" scenarios="1" selectLockedCells="1"/>
  <mergeCells count="36">
    <mergeCell ref="F2:G2"/>
    <mergeCell ref="H2:I2"/>
    <mergeCell ref="F3:G3"/>
    <mergeCell ref="H3:I3"/>
    <mergeCell ref="F4:G4"/>
    <mergeCell ref="H4:I4"/>
    <mergeCell ref="G5:I5"/>
    <mergeCell ref="A7:I10"/>
    <mergeCell ref="A13:F13"/>
    <mergeCell ref="A14:F14"/>
    <mergeCell ref="A16:C16"/>
    <mergeCell ref="D16:I16"/>
    <mergeCell ref="A24:I24"/>
    <mergeCell ref="B17:C17"/>
    <mergeCell ref="D17:I17"/>
    <mergeCell ref="A18:C18"/>
    <mergeCell ref="D18:I18"/>
    <mergeCell ref="A19:C19"/>
    <mergeCell ref="D19:I19"/>
    <mergeCell ref="A20:C20"/>
    <mergeCell ref="D20:I20"/>
    <mergeCell ref="B21:C21"/>
    <mergeCell ref="D21:I21"/>
    <mergeCell ref="A23:I23"/>
    <mergeCell ref="A65:I65"/>
    <mergeCell ref="A25:I25"/>
    <mergeCell ref="A26:G26"/>
    <mergeCell ref="H26:I26"/>
    <mergeCell ref="A28:I28"/>
    <mergeCell ref="A30:I30"/>
    <mergeCell ref="A36:I36"/>
    <mergeCell ref="A37:I37"/>
    <mergeCell ref="A51:I51"/>
    <mergeCell ref="B62:E62"/>
    <mergeCell ref="B63:E63"/>
    <mergeCell ref="A64:I64"/>
  </mergeCells>
  <conditionalFormatting sqref="I53:I60">
    <cfRule type="expression" dxfId="15" priority="5" stopIfTrue="1">
      <formula>H53&gt;F53</formula>
    </cfRule>
  </conditionalFormatting>
  <conditionalFormatting sqref="I44:I45">
    <cfRule type="expression" dxfId="14" priority="6" stopIfTrue="1">
      <formula>H44&gt;F44</formula>
    </cfRule>
  </conditionalFormatting>
  <conditionalFormatting sqref="I38">
    <cfRule type="expression" dxfId="13" priority="7" stopIfTrue="1">
      <formula>H38&gt;F38</formula>
    </cfRule>
  </conditionalFormatting>
  <conditionalFormatting sqref="I39">
    <cfRule type="expression" dxfId="12" priority="8" stopIfTrue="1">
      <formula>H39&gt;F39</formula>
    </cfRule>
  </conditionalFormatting>
  <conditionalFormatting sqref="I40:I41">
    <cfRule type="expression" dxfId="11" priority="9" stopIfTrue="1">
      <formula>H40&gt;F40</formula>
    </cfRule>
  </conditionalFormatting>
  <conditionalFormatting sqref="I42">
    <cfRule type="expression" dxfId="10" priority="10" stopIfTrue="1">
      <formula>H42&gt;F42</formula>
    </cfRule>
  </conditionalFormatting>
  <conditionalFormatting sqref="I43">
    <cfRule type="expression" dxfId="9" priority="11" stopIfTrue="1">
      <formula>H43&gt;F43</formula>
    </cfRule>
  </conditionalFormatting>
  <conditionalFormatting sqref="I46:I47">
    <cfRule type="expression" dxfId="8" priority="12" stopIfTrue="1">
      <formula>H46&gt;F46</formula>
    </cfRule>
  </conditionalFormatting>
  <conditionalFormatting sqref="I34">
    <cfRule type="expression" dxfId="7" priority="13" stopIfTrue="1">
      <formula>H34&gt;F34</formula>
    </cfRule>
  </conditionalFormatting>
  <conditionalFormatting sqref="I31:I33">
    <cfRule type="expression" dxfId="6" priority="14" stopIfTrue="1">
      <formula>H31&gt;F31</formula>
    </cfRule>
  </conditionalFormatting>
  <conditionalFormatting sqref="I48">
    <cfRule type="expression" dxfId="5" priority="16" stopIfTrue="1">
      <formula>H48&gt;F48</formula>
    </cfRule>
  </conditionalFormatting>
  <conditionalFormatting sqref="I35">
    <cfRule type="expression" dxfId="4" priority="17" stopIfTrue="1">
      <formula>H35&gt;F35</formula>
    </cfRule>
  </conditionalFormatting>
  <conditionalFormatting sqref="I32:I33">
    <cfRule type="expression" dxfId="3" priority="4" stopIfTrue="1">
      <formula>H32&gt;F32</formula>
    </cfRule>
  </conditionalFormatting>
  <conditionalFormatting sqref="I41">
    <cfRule type="expression" dxfId="2" priority="3" stopIfTrue="1">
      <formula>H41&gt;F41</formula>
    </cfRule>
  </conditionalFormatting>
  <conditionalFormatting sqref="I45">
    <cfRule type="expression" dxfId="1" priority="2" stopIfTrue="1">
      <formula>H45&gt;F45</formula>
    </cfRule>
  </conditionalFormatting>
  <conditionalFormatting sqref="I33">
    <cfRule type="expression" dxfId="0" priority="1" stopIfTrue="1">
      <formula>H33&gt;F33</formula>
    </cfRule>
  </conditionalFormatting>
  <dataValidations disablePrompts="1" count="1">
    <dataValidation type="whole" allowBlank="1" showInputMessage="1" showErrorMessage="1" errorTitle="Erreur de saisie" error="La quantité doit être un nombre entre 0 et 288. La saisie de texte est interdite" sqref="H38:H48 H31:H35">
      <formula1>0</formula1>
      <formula2>288</formula2>
    </dataValidation>
  </dataValidations>
  <hyperlinks>
    <hyperlink ref="B12" r:id="rId1" display="mailto:commandes@banquealimentaire13.fr"/>
  </hyperlinks>
  <printOptions horizontalCentered="1"/>
  <pageMargins left="0.31527777777777777" right="0.31527777777777777" top="0.27569444444444446" bottom="0.27569444444444446" header="0.51180555555555551" footer="0.51180555555555551"/>
  <pageSetup paperSize="9" scale="54" fitToHeight="2" orientation="portrait" horizontalDpi="30066" verticalDpi="26478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produits CE+ETAT</vt:lpstr>
      <vt:lpstr>'produits CE+ETAT'!_FilterDatabase_0</vt:lpstr>
      <vt:lpstr>'produits CE+ETAT'!_FilterDatabase_0_0</vt:lpstr>
      <vt:lpstr>'produits CE+ETAT'!Print_Area_0</vt:lpstr>
      <vt:lpstr>'produits CE+ETAT'!Print_Area_0_0</vt:lpstr>
      <vt:lpstr>'produits CE+ETAT'!Zone_d_impression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appros1</dc:creator>
  <cp:lastModifiedBy>conta</cp:lastModifiedBy>
  <cp:lastPrinted>2020-12-29T06:07:44Z</cp:lastPrinted>
  <dcterms:created xsi:type="dcterms:W3CDTF">2021-03-05T05:48:59Z</dcterms:created>
  <dcterms:modified xsi:type="dcterms:W3CDTF">2021-04-12T08:37:08Z</dcterms:modified>
</cp:coreProperties>
</file>