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roduits CE+ETAT" sheetId="1" r:id="rId1"/>
  </sheets>
  <definedNames>
    <definedName name="_xlnm._FilterDatabase" localSheetId="0" hidden="1">'produits CE+ETAT'!$A$84:$G$274</definedName>
    <definedName name="_FilterDatabase_0" localSheetId="0">'produits CE+ETAT'!$A$84:$AQ$276</definedName>
    <definedName name="_FilterDatabase_0_0" localSheetId="0">'produits CE+ETAT'!$A$84:$AQ$276</definedName>
    <definedName name="Print_Area_0" localSheetId="0">'produits CE+ETAT'!$A$1:$J$77</definedName>
    <definedName name="Print_Area_0_0" localSheetId="0">'produits CE+ETAT'!$A$1:$J$77</definedName>
    <definedName name="_xlnm.Print_Area" localSheetId="0">'produits CE+ETAT'!$A$1:$J$77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1" i="1"/>
  <c r="F51"/>
  <c r="L51" s="1"/>
  <c r="I39"/>
  <c r="I32"/>
  <c r="I46"/>
  <c r="I48"/>
  <c r="I52"/>
  <c r="I49"/>
  <c r="I47"/>
  <c r="I45"/>
  <c r="I42"/>
  <c r="I40"/>
  <c r="I38"/>
  <c r="I41"/>
  <c r="I72"/>
  <c r="I50"/>
  <c r="I44"/>
  <c r="I71"/>
  <c r="I43"/>
  <c r="I31"/>
  <c r="I73"/>
  <c r="I53"/>
  <c r="I34"/>
  <c r="I33"/>
  <c r="I35"/>
  <c r="I69"/>
  <c r="I70"/>
  <c r="I68"/>
  <c r="I54"/>
  <c r="I29"/>
  <c r="I74" l="1"/>
  <c r="L66"/>
  <c r="I30"/>
  <c r="I37" l="1"/>
  <c r="I55" l="1"/>
  <c r="I75" s="1"/>
  <c r="H22"/>
  <c r="D20"/>
  <c r="D16"/>
  <c r="D19"/>
  <c r="D18"/>
  <c r="F32" l="1"/>
  <c r="L32" s="1"/>
  <c r="F39"/>
  <c r="L39" s="1"/>
  <c r="F46"/>
  <c r="L46" s="1"/>
  <c r="F48"/>
  <c r="L48" s="1"/>
  <c r="F31"/>
  <c r="L31" s="1"/>
  <c r="F52"/>
  <c r="L52" s="1"/>
  <c r="F49"/>
  <c r="L49" s="1"/>
  <c r="F47"/>
  <c r="L47" s="1"/>
  <c r="F45"/>
  <c r="L45" s="1"/>
  <c r="F40"/>
  <c r="L40" s="1"/>
  <c r="F41"/>
  <c r="L41" s="1"/>
  <c r="F50"/>
  <c r="L50" s="1"/>
  <c r="F44"/>
  <c r="L44" s="1"/>
  <c r="F43"/>
  <c r="L43" s="1"/>
  <c r="F42"/>
  <c r="L42" s="1"/>
  <c r="F38"/>
  <c r="L38" s="1"/>
  <c r="F72"/>
  <c r="L72" s="1"/>
  <c r="F71"/>
  <c r="L71" s="1"/>
  <c r="F53"/>
  <c r="L53" s="1"/>
  <c r="F73"/>
  <c r="L73" s="1"/>
  <c r="F34"/>
  <c r="L34" s="1"/>
  <c r="F33"/>
  <c r="L33" s="1"/>
  <c r="F35"/>
  <c r="L35" s="1"/>
  <c r="F29"/>
  <c r="L29" s="1"/>
  <c r="F30"/>
  <c r="L30" s="1"/>
  <c r="F70"/>
  <c r="L70" s="1"/>
  <c r="F68"/>
  <c r="L68" s="1"/>
  <c r="F69"/>
  <c r="L69" s="1"/>
  <c r="F54"/>
  <c r="L54" s="1"/>
  <c r="F37"/>
  <c r="L37" s="1"/>
</calcChain>
</file>

<file path=xl/sharedStrings.xml><?xml version="1.0" encoding="utf-8"?>
<sst xmlns="http://schemas.openxmlformats.org/spreadsheetml/2006/main" count="731" uniqueCount="417">
  <si>
    <t>MENU INTERNET</t>
  </si>
  <si>
    <r>
      <rPr>
        <sz val="14"/>
        <color rgb="FF000000"/>
        <rFont val="Calibri"/>
        <family val="2"/>
        <charset val="1"/>
      </rPr>
      <t xml:space="preserve">Seules les cellules "colorées" peuvent être modifiées. Le poids total de votre commande se calcule automatiquement.
</t>
    </r>
    <r>
      <rPr>
        <b/>
        <sz val="14"/>
        <color rgb="FF000000"/>
        <rFont val="Calibri"/>
        <family val="2"/>
        <charset val="1"/>
      </rPr>
      <t>Saisissez votre N° VIF dans la cellule (D20), Le nom, le Nb. de personnes et le Nb. de passage se rempliront automatiquement,</t>
    </r>
    <r>
      <rPr>
        <b/>
        <sz val="14"/>
        <color rgb="FF0000FF"/>
        <rFont val="Calibri"/>
        <family val="2"/>
        <charset val="1"/>
      </rPr>
      <t xml:space="preserve"> 
et vous saurez également si vous avez droit aux produits Aide Publique, Epicerie Sociale ou aucun des deux.</t>
    </r>
  </si>
  <si>
    <t>MASTER PARK 116 BD DE LA POMME</t>
  </si>
  <si>
    <t xml:space="preserve">13011 MARSEILLE </t>
  </si>
  <si>
    <t>TEL : 04.91.45.40.00</t>
  </si>
  <si>
    <t>E-mail:</t>
  </si>
  <si>
    <t>commandes@banquealimentaire13.fr</t>
  </si>
  <si>
    <t>Accueil:</t>
  </si>
  <si>
    <t>NOM ASSOCIATION</t>
  </si>
  <si>
    <t>N° VIF</t>
  </si>
  <si>
    <t xml:space="preserve">Saisissez votre N° VIF -&gt; </t>
  </si>
  <si>
    <t>Nombre d'UD de L'Asso.</t>
  </si>
  <si>
    <t>Nombre de passage dans le mois</t>
  </si>
  <si>
    <t>Jours de passage</t>
  </si>
  <si>
    <t>DATE DE VOTRE ENLEVEMENT  --&gt;</t>
  </si>
  <si>
    <r>
      <rPr>
        <b/>
        <u/>
        <sz val="14"/>
        <color rgb="FFFF0000"/>
        <rFont val="Calibri"/>
        <family val="2"/>
        <charset val="1"/>
      </rPr>
      <t xml:space="preserve">IMPORTANT:
</t>
    </r>
    <r>
      <rPr>
        <sz val="14"/>
        <color rgb="FF0000FF"/>
        <rFont val="Calibri"/>
        <family val="2"/>
        <charset val="1"/>
      </rPr>
      <t xml:space="preserve">Pour le transport des marchandises, l'association s'engage:
- à respecter la législation, en termes de poids total autorisé, état du véhicule 
- à utiliser des sacs isothermes et plaques réfrigérantes, indispensables au transport des produits frais entre la BA et le local de l’association. </t>
    </r>
  </si>
  <si>
    <t>ARTICLE</t>
  </si>
  <si>
    <t>DESIGNATION</t>
  </si>
  <si>
    <t>N° de Lot</t>
  </si>
  <si>
    <t>Nb max de colis (pour 100 p.)</t>
  </si>
  <si>
    <r>
      <rPr>
        <b/>
        <sz val="14"/>
        <color rgb="FF000000"/>
        <rFont val="Calibri"/>
        <family val="2"/>
        <charset val="1"/>
      </rPr>
      <t>Nb max de colis (</t>
    </r>
    <r>
      <rPr>
        <b/>
        <u/>
        <sz val="14"/>
        <color rgb="FF000000"/>
        <rFont val="Calibri"/>
        <family val="2"/>
        <charset val="1"/>
      </rPr>
      <t>pour votre association</t>
    </r>
    <r>
      <rPr>
        <b/>
        <sz val="14"/>
        <color rgb="FF000000"/>
        <rFont val="Calibri"/>
        <family val="2"/>
        <charset val="1"/>
      </rPr>
      <t>)</t>
    </r>
  </si>
  <si>
    <t>Plus</t>
  </si>
  <si>
    <t>Quantité souhaitée (en colis)</t>
  </si>
  <si>
    <t>Total en Kg</t>
  </si>
  <si>
    <t>1110163</t>
  </si>
  <si>
    <t>Poids Total Produit Européen ou ES</t>
  </si>
  <si>
    <t>N° de LOT</t>
  </si>
  <si>
    <t>CONDT</t>
  </si>
  <si>
    <t>0130021</t>
  </si>
  <si>
    <t>Pains au chocolat 1 cart = 12 Kg</t>
  </si>
  <si>
    <t>300001</t>
  </si>
  <si>
    <t>3530021</t>
  </si>
  <si>
    <t>Divers surgelés</t>
  </si>
  <si>
    <t>90036</t>
  </si>
  <si>
    <t xml:space="preserve">LES ARTICLES CI-DESSOUS SONT PROPOSES AU POIDS </t>
  </si>
  <si>
    <t>Quantité souhaitée (en Kg)</t>
  </si>
  <si>
    <t>Poids Total Produit Collecte et Industriel</t>
  </si>
  <si>
    <t>Poids total de la commande</t>
  </si>
  <si>
    <t>NOM</t>
  </si>
  <si>
    <t>Nouveau Nb de personnes (UD)</t>
  </si>
  <si>
    <t>Nombre de passage</t>
  </si>
  <si>
    <t>Catégorie</t>
  </si>
  <si>
    <t>Texte</t>
  </si>
  <si>
    <t>Test ni AP ni ES</t>
  </si>
  <si>
    <t>1er Lundi</t>
  </si>
  <si>
    <t>Test AP</t>
  </si>
  <si>
    <t>Test ES</t>
  </si>
  <si>
    <t>3A RAYON D'ESPOIR (LES)</t>
  </si>
  <si>
    <t>Association homologuée Aide Publique</t>
  </si>
  <si>
    <t>2ème Mardi</t>
  </si>
  <si>
    <t>ACADEL</t>
  </si>
  <si>
    <t>Epicerie Sociale</t>
  </si>
  <si>
    <t>1er Vendredi, 3ème vendredi</t>
  </si>
  <si>
    <t>1er Mercredi</t>
  </si>
  <si>
    <t>ACCUEIL DE JOUR BETHANIE</t>
  </si>
  <si>
    <t>3ème Jeudi</t>
  </si>
  <si>
    <t>ACCUEIL DE NUIT ŒUVRE HOSPITALIERE ST JEAN DE DIEU</t>
  </si>
  <si>
    <t>1er Mardi, 3ème Mardi</t>
  </si>
  <si>
    <t>ACE LA ROSE</t>
  </si>
  <si>
    <t>3ème lundi</t>
  </si>
  <si>
    <t>ACLAP</t>
  </si>
  <si>
    <t>4ème Mercredi</t>
  </si>
  <si>
    <t>2ème Lundi, 4ème Lundi</t>
  </si>
  <si>
    <t>4ème Jeudi</t>
  </si>
  <si>
    <t>ACSC GERMAIN NOUVEAU - SAVL</t>
  </si>
  <si>
    <t>3ème Lundi</t>
  </si>
  <si>
    <t>ACTIONS SOLIDAIRES MARSEILLE</t>
  </si>
  <si>
    <t>3ème Mardi</t>
  </si>
  <si>
    <t>ACTIONS SOLIDAIRES - MSP - PORT DE BOUC</t>
  </si>
  <si>
    <t>2ème Mercredi</t>
  </si>
  <si>
    <t>AEC LES ESCOURTINES</t>
  </si>
  <si>
    <t>1er Lundi, 2ème Lundi, 3ème Lundi, 4ème Lundi</t>
  </si>
  <si>
    <t>AIDE AUX FAMILLES COROT</t>
  </si>
  <si>
    <t>2ème Lundi</t>
  </si>
  <si>
    <t>AIL LA MARIE - CENTRE SOCIAL</t>
  </si>
  <si>
    <t>AILES BLEUES (LES)</t>
  </si>
  <si>
    <t>1er Jeudi</t>
  </si>
  <si>
    <t>ALMEES DU SUD (LES)</t>
  </si>
  <si>
    <t>1er Vendredi</t>
  </si>
  <si>
    <t>AMICALE DU NID</t>
  </si>
  <si>
    <t>3ème Vendredi</t>
  </si>
  <si>
    <t>1er Mardi</t>
  </si>
  <si>
    <t>ARC EN CIEL DES LIERRES</t>
  </si>
  <si>
    <t>ARMEE DU SALUT PYAT</t>
  </si>
  <si>
    <t>ASEPA</t>
  </si>
  <si>
    <t>ASSOCIATION FAMILIALE NEREIDES</t>
  </si>
  <si>
    <t>ASSOCIATION HUMANITAIRE YASMINE</t>
  </si>
  <si>
    <t>ASSOCIATION READAPTATION SOCIALE (ARS)</t>
  </si>
  <si>
    <t>2ème Vendredi, 4ème Vendredi</t>
  </si>
  <si>
    <t>ASSOCIATION SOLIDARITE FAMILIALE MARSEILLAISE</t>
  </si>
  <si>
    <t>AU CŒUR DES FAMILLES</t>
  </si>
  <si>
    <t>AUX PLAISIRS DES FAMILLES</t>
  </si>
  <si>
    <t>2ème Vendredi</t>
  </si>
  <si>
    <t>BEBOUS SANS SOUCI (LES)</t>
  </si>
  <si>
    <t>BETEL France</t>
  </si>
  <si>
    <t>CANCER ESPOIR</t>
  </si>
  <si>
    <t>CARAVELLE (LA)</t>
  </si>
  <si>
    <t>CASCADE</t>
  </si>
  <si>
    <t>CASIM</t>
  </si>
  <si>
    <t>1er Jeudi, 3ème Jeudi</t>
  </si>
  <si>
    <t>CCAS AUBAGNE</t>
  </si>
  <si>
    <t>1er Mercredi, 3ème Mercredi</t>
  </si>
  <si>
    <t>CCAS D'AURIOL</t>
  </si>
  <si>
    <t>4ème Mardi</t>
  </si>
  <si>
    <t>CCAS DE CEYRESTE</t>
  </si>
  <si>
    <t>2ème Jeudi</t>
  </si>
  <si>
    <t>1er Mardi, 2ème Mardi</t>
  </si>
  <si>
    <t>CCAS ISTRES EPICERIE</t>
  </si>
  <si>
    <t>CCAS LA CIOTAT</t>
  </si>
  <si>
    <t>CENTRE ACCUEIL JANE PANNIER</t>
  </si>
  <si>
    <t>CENTRE SOCIO CULTUREL ENDOUME (Epicerie Solidaire)</t>
  </si>
  <si>
    <t>CFS - BEBES SOLIDAIRES</t>
  </si>
  <si>
    <t>CFS - COLLECTIF FRATERNITE SALONAISE</t>
  </si>
  <si>
    <t>CFS - DISTRIBUTION COLIS URGENCE</t>
  </si>
  <si>
    <t>CFS - EPICERIE SOCIALE SALON</t>
  </si>
  <si>
    <t>CFS - EPICERIE SOCIALE MIRAMAS</t>
  </si>
  <si>
    <t>CŒUR SUR LA MAIN (LE)</t>
  </si>
  <si>
    <t>CONGREGATION ARMEE DU SALUT CANEBIERE</t>
  </si>
  <si>
    <t>CROIX-ROUGE AIX EN PROVENCE</t>
  </si>
  <si>
    <t>CROIX-ROUGE ARLES</t>
  </si>
  <si>
    <t>CROIX-ROUGE AUBAGNE</t>
  </si>
  <si>
    <t>CROIX-ROUGE BELLE DE MAI</t>
  </si>
  <si>
    <t>CROIX-ROUGE BERNABO</t>
  </si>
  <si>
    <t>CROIX-ROUGE DU PANIER</t>
  </si>
  <si>
    <t>1er Lundi, 4ème Lundi</t>
  </si>
  <si>
    <t>CROIX-ROUGE ETANG DE BERRE - ROGNAC</t>
  </si>
  <si>
    <t>2ème Mardi, 4ème Mardi</t>
  </si>
  <si>
    <t>CROIX-ROUGE LA CIOTAT</t>
  </si>
  <si>
    <t>CROIX-ROUGE LES CAILLOLS</t>
  </si>
  <si>
    <t>2ème Jeudi, 4ème Jeudi</t>
  </si>
  <si>
    <t>CROIX-ROUGE MARIGNANE</t>
  </si>
  <si>
    <t>1er Lundi, 3ème Lundi</t>
  </si>
  <si>
    <t>CROIX-ROUGE MARTIGUES</t>
  </si>
  <si>
    <t>CROIX-ROUGE PORT ST LOUIS</t>
  </si>
  <si>
    <t>CROIX-ROUGE SAMU SOCIAL</t>
  </si>
  <si>
    <t>DEBROUILL'ART</t>
  </si>
  <si>
    <t>DYHIA (ASSOC. Socio culturelle)</t>
  </si>
  <si>
    <t>ECE/SUD ACTIONS SOLIDARITE</t>
  </si>
  <si>
    <t>EDUCATION POPULAIRE ST MARC</t>
  </si>
  <si>
    <t>EMMAUS POINTE ROUGE</t>
  </si>
  <si>
    <t>ENFANTS D'AUJOURD'HUI MONDE DE DEMAIN</t>
  </si>
  <si>
    <t>2ème Mercredi, 4ème Mercredi</t>
  </si>
  <si>
    <t>ENFANTS SOL EN SI</t>
  </si>
  <si>
    <t>EQUIPES ST VINCENT LA VALBARELLE</t>
  </si>
  <si>
    <t>EQUIPES ST VINCENT MARSEILLE VILLE AUSTERLITZ</t>
  </si>
  <si>
    <t>EQUIPES ST VINCENT MARTIGUES -Centre St Vincent de Paul</t>
  </si>
  <si>
    <t>EQUIPES ST VINCENT ND DES NEIGES</t>
  </si>
  <si>
    <t>EQUIPES ST VINCENT PONT DE VIVAUX</t>
  </si>
  <si>
    <t>EQUIPES ST VINCENT SACRE CŒUR</t>
  </si>
  <si>
    <t>ESPACE SOLIDARITE ROGNAC</t>
  </si>
  <si>
    <t>n'a pas droit aux produits Aide Publique et Epiceries Sociales</t>
  </si>
  <si>
    <t>ESPERANCE SOLIDARITE</t>
  </si>
  <si>
    <t>ESQUINETO (L')</t>
  </si>
  <si>
    <t>FAMILLES RURALES LAMBESC</t>
  </si>
  <si>
    <t>FEMMES SOLIDARITES</t>
  </si>
  <si>
    <t>FIL DE SOIE (LE)</t>
  </si>
  <si>
    <t>FLEUR</t>
  </si>
  <si>
    <t>FONDATION ABBE PIERRE - BOUTIQUE DE LA SOLIDARITE</t>
  </si>
  <si>
    <t>FRATERNITE BELLE DE MAI</t>
  </si>
  <si>
    <t>4ème Lundi</t>
  </si>
  <si>
    <t>HAMEAU (LE) - FONDATION DE L'ARMEE DU SALUT</t>
  </si>
  <si>
    <t>HOSPITALITE POUR LES FEMMES</t>
  </si>
  <si>
    <t>3ème Mercredi</t>
  </si>
  <si>
    <t>LE MARABOUT HAS</t>
  </si>
  <si>
    <t>LE MASCARET HAS</t>
  </si>
  <si>
    <t xml:space="preserve"> 1er Jeudi et 3ème Jeudi</t>
  </si>
  <si>
    <t>LINA AIDE ET ASSOCIATION SOLIDAIRE</t>
  </si>
  <si>
    <t>MAAVAR MARSEILLE (epicerie)</t>
  </si>
  <si>
    <t>MAAVAR MARSEILLE (restaurant)</t>
  </si>
  <si>
    <t>MAINS UNIES (LES)</t>
  </si>
  <si>
    <t>MARIANNES DE ST JOSEPH (LES)</t>
  </si>
  <si>
    <t>MARSEILLAISES EN MARCHE (LES)</t>
  </si>
  <si>
    <t>MEDECINS DU MONDE</t>
  </si>
  <si>
    <t>MOUVEMENT FEMMES FAMILLES</t>
  </si>
  <si>
    <t>NOMADES CELESTES (LES)</t>
  </si>
  <si>
    <t>ŒUVRE DES PRISONS (L')</t>
  </si>
  <si>
    <t>ŒUVRE ST VINCENT DE PAUL - MISSION DE France</t>
  </si>
  <si>
    <t>PALABRAS ANDALOUSA</t>
  </si>
  <si>
    <t>PANIERS DU CHABAT (LES)</t>
  </si>
  <si>
    <t>PETITS FRERES DES PAUVRES (LES)</t>
  </si>
  <si>
    <t>PPIM MERMOZ (PASSERELLES POUR L'INSERTION)</t>
  </si>
  <si>
    <t>PREVENTION ET SOINS DES ADDICTIONS (PSA) - LE SLEEP IN</t>
  </si>
  <si>
    <t>ROIS MAGES (LES)</t>
  </si>
  <si>
    <t>SAMU SOCIAL</t>
  </si>
  <si>
    <t>SARA - CAO</t>
  </si>
  <si>
    <t>SARA - HUDA</t>
  </si>
  <si>
    <t>SARA - SHAS</t>
  </si>
  <si>
    <t>SARA LE MERLAN</t>
  </si>
  <si>
    <t>1er Jeudi, 2ème Jeudi, 4ème Jeudi</t>
  </si>
  <si>
    <t>SCHILO ASSOCIATION (LE)</t>
  </si>
  <si>
    <t>1er Vendredi, 3ème Vendredi</t>
  </si>
  <si>
    <t>SECOURS CATHOLIQUE ACCUEIL MOBILE</t>
  </si>
  <si>
    <t>SECOURS CATHOLIQUE AIX</t>
  </si>
  <si>
    <t>SECOURS CATHOLIQUE AURIOL</t>
  </si>
  <si>
    <t>SECOURS CATHOLIQUE GREASQUE</t>
  </si>
  <si>
    <t>SECOURS CATHOLIQUE LA CIOTAT</t>
  </si>
  <si>
    <t>SECOURS CATHOLIQUE LA ROSE</t>
  </si>
  <si>
    <t>SECOURS CATHOLIQUE LES CAILLOLS</t>
  </si>
  <si>
    <t>SECOURS CATHOLIQUE MARTIGUES</t>
  </si>
  <si>
    <t>SECOURS CATHOLIQUE SACRE CŒUR SAINT-JOSEPH</t>
  </si>
  <si>
    <t>SECOURS CATHOLIQUE SAINTE MARGUERITE</t>
  </si>
  <si>
    <t>SOLEIL DU SUD POUR TOUS</t>
  </si>
  <si>
    <t>SOLIDARITES AU CŒUR DE MARSEILLE</t>
  </si>
  <si>
    <t>SOURCE DE VIE</t>
  </si>
  <si>
    <t>4ème Vendredi</t>
  </si>
  <si>
    <t>SSVP AIX EN PROVENCE</t>
  </si>
  <si>
    <t>SSVP EGUILLES</t>
  </si>
  <si>
    <t>SSVP MAZARGUES SAINT ROCH</t>
  </si>
  <si>
    <t>SSVP SAINT BARNABE</t>
  </si>
  <si>
    <t>SSVP SAINT FRANCOIS D'ASSISE MARIGNANE</t>
  </si>
  <si>
    <t>SSVP SAINT GINIEZ</t>
  </si>
  <si>
    <t>SSVP SAINT JEAN BOSCO</t>
  </si>
  <si>
    <t>SSVP SAINT JOSEPH - SAINT PHILIPPE</t>
  </si>
  <si>
    <t>SSVP SAINTE ANNE</t>
  </si>
  <si>
    <t>SSVP SAINTE RITA</t>
  </si>
  <si>
    <t>STATION LUMIERE</t>
  </si>
  <si>
    <t>TIPI (LE)</t>
  </si>
  <si>
    <t>URGENCES ET SOLIDARITES</t>
  </si>
  <si>
    <t>ASSOCIATION INDIGENES</t>
  </si>
  <si>
    <t>PATES</t>
  </si>
  <si>
    <t>BRISANT DES CHAINES</t>
  </si>
  <si>
    <t>CENTRE SOCIAL LA GAVOTTE</t>
  </si>
  <si>
    <t>REBONDIR 13</t>
  </si>
  <si>
    <t>Poids brut du colis</t>
  </si>
  <si>
    <t>4210073</t>
  </si>
  <si>
    <r>
      <t>D</t>
    </r>
    <r>
      <rPr>
        <sz val="14"/>
        <color rgb="FF000000"/>
        <rFont val="Calibri"/>
        <family val="2"/>
        <charset val="1"/>
      </rPr>
      <t xml:space="preserve">ate de </t>
    </r>
    <r>
      <rPr>
        <b/>
        <sz val="14"/>
        <color rgb="FFFF0000"/>
        <rFont val="Calibri"/>
        <family val="2"/>
        <charset val="1"/>
      </rPr>
      <t>D</t>
    </r>
    <r>
      <rPr>
        <sz val="14"/>
        <color rgb="FF000000"/>
        <rFont val="Calibri"/>
        <family val="2"/>
        <charset val="1"/>
      </rPr>
      <t xml:space="preserve">urabilité </t>
    </r>
    <r>
      <rPr>
        <b/>
        <sz val="14"/>
        <color rgb="FFFF0000"/>
        <rFont val="Calibri"/>
        <family val="2"/>
        <charset val="1"/>
      </rPr>
      <t>M</t>
    </r>
    <r>
      <rPr>
        <sz val="14"/>
        <color rgb="FF000000"/>
        <rFont val="Calibri"/>
        <family val="2"/>
        <charset val="1"/>
      </rPr>
      <t>inimale (indiquée seulement si courte ou dépassée)</t>
    </r>
  </si>
  <si>
    <t>Certains produits peuvent avoir une DDM dépassée. 
Ce n'est pas une Date Limite de Consommation (DLC).</t>
  </si>
  <si>
    <t xml:space="preserve">NOTA : </t>
  </si>
  <si>
    <t>DDM :</t>
  </si>
  <si>
    <t>AFIDAP</t>
  </si>
  <si>
    <t>U.H.U. SOS ARMEE DU SALUT</t>
  </si>
  <si>
    <t>AVENIR (L') DE NOS ENFANTS</t>
  </si>
  <si>
    <t>MARSEILLE SOLIDARITE</t>
  </si>
  <si>
    <t>FEMMES DEU MONDE</t>
  </si>
  <si>
    <t>PRODUITS FRAIS A VOTRE DISPOSITION TOUS LES JOURS, SELON ARRIVAGE : Viennoiserie, produits laitiers, charcuterie, sandwiches (sacs isothermes obligatoires), fruits et légumes…</t>
  </si>
  <si>
    <t>EPICERIE DU PAYS D'ARLES</t>
  </si>
  <si>
    <r>
      <t xml:space="preserve">Pour votre information et pour que vous puissiez dimensionner la taille de vos glaciaires, voici, ci-contre la liste des surgelés ES, AP et Industriels que vous pourrez prendre à la Banque Alimentaire 13. 
</t>
    </r>
    <r>
      <rPr>
        <b/>
        <sz val="16"/>
        <color rgb="FFFF0000"/>
        <rFont val="Calibri"/>
        <family val="2"/>
        <charset val="1"/>
      </rPr>
      <t>Ces produits ne peuvent pas être réservés à partir de votre bon de commande.</t>
    </r>
  </si>
  <si>
    <t>SURGELES EPICERIES SOCIALES, INDUSTRIELS et EUROPE (AP) 
en quantité pour 100 personnes</t>
  </si>
  <si>
    <t>Indus
(en Kg)</t>
  </si>
  <si>
    <t>AP ou ES
(colis)</t>
  </si>
  <si>
    <r>
      <t>Poids Max pour votre association (</t>
    </r>
    <r>
      <rPr>
        <b/>
        <u/>
        <sz val="14"/>
        <color rgb="FF000000"/>
        <rFont val="Calibri"/>
        <family val="2"/>
        <charset val="1"/>
      </rPr>
      <t xml:space="preserve">en Kg </t>
    </r>
    <r>
      <rPr>
        <b/>
        <sz val="14"/>
        <color rgb="FF000000"/>
        <rFont val="Calibri"/>
        <family val="2"/>
        <charset val="1"/>
      </rPr>
      <t>)</t>
    </r>
  </si>
  <si>
    <t>Poids Max en Kg pour 100p.</t>
  </si>
  <si>
    <t>SARA FONSCOLOMBE</t>
  </si>
  <si>
    <t>SARA L'INSERTION</t>
  </si>
  <si>
    <t>PRESENT POUR VOUS</t>
  </si>
  <si>
    <t>SARA-LOGISOL VENDREDI 13</t>
  </si>
  <si>
    <t>Tous les Mardi et Jeudi AM</t>
  </si>
  <si>
    <t>CROIX-ROUGE SENAS</t>
  </si>
  <si>
    <t>ASSO FAMILIALE LAIQUE 13</t>
  </si>
  <si>
    <t>Attention : Aucune commande ne sera prise par téléphone.</t>
  </si>
  <si>
    <t xml:space="preserve">Pour savoir si votre bon de commande a été pris en compte ou que votre commande soit prête  :
Si vous avez un problème pour remplir le fichier du bon de commande.
</t>
  </si>
  <si>
    <t>04.91.45.60.26
04.91.45.60.16</t>
  </si>
  <si>
    <t>ORDRE DE MALTE</t>
  </si>
  <si>
    <r>
      <t xml:space="preserve">Poisson - 1 Pack = 4,22 Kg- </t>
    </r>
    <r>
      <rPr>
        <b/>
        <sz val="12"/>
        <color rgb="FFFF0066"/>
        <rFont val="Calibri"/>
        <family val="2"/>
        <charset val="1"/>
      </rPr>
      <t>Aide Publique 2017</t>
    </r>
  </si>
  <si>
    <t>4630089</t>
  </si>
  <si>
    <t>Escalope de poulet UE18</t>
  </si>
  <si>
    <t>4230089</t>
  </si>
  <si>
    <t>Lasagnes saumon épinards UE18</t>
  </si>
  <si>
    <t>2510001</t>
  </si>
  <si>
    <t>PETITS POTS BB</t>
  </si>
  <si>
    <t>00031</t>
  </si>
  <si>
    <t>99033</t>
  </si>
  <si>
    <t>ACSC GERMAIN NOUVEAU - HDJ (Ancien Collectif Germain Nouveau)</t>
  </si>
  <si>
    <t>FEMMES SOLIDARITES BRICARDE</t>
  </si>
  <si>
    <t>1110001</t>
  </si>
  <si>
    <t>AIDES AUX JEUNES TRAVAILLEURS</t>
  </si>
  <si>
    <t xml:space="preserve">Chaque Mardi, chaque Vendredi, 2ème Jeudi </t>
  </si>
  <si>
    <t>Chaque Mardi</t>
  </si>
  <si>
    <t>1er Lundi, 1er Jeudi, 1er Vendredi, 2ème Mercredi, 4ème Mercredi</t>
  </si>
  <si>
    <t>Chaque Jeudi</t>
  </si>
  <si>
    <t>SARA LOGISOL SENAC</t>
  </si>
  <si>
    <t>1er Vendredi, 3ème Mardi</t>
  </si>
  <si>
    <t>Chaque mardi et jeudi</t>
  </si>
  <si>
    <t>Chaque mercredi</t>
  </si>
  <si>
    <t>1er Vendredi, 4ème Vendredi</t>
  </si>
  <si>
    <t>ts les Mercredi, 3ème Vendredi</t>
  </si>
  <si>
    <t>1er, 2ème et 3ème vendredi</t>
  </si>
  <si>
    <t>2ème lundi</t>
  </si>
  <si>
    <t>1er et 3ème Mercredi, ts les mardis et jeudis</t>
  </si>
  <si>
    <t>CCAS ST CANNAT</t>
  </si>
  <si>
    <t>Màj produits :</t>
  </si>
  <si>
    <t>Màj assos :</t>
  </si>
  <si>
    <t>2ème Mardi, 3ème &amp; 4ème Mercredi</t>
  </si>
  <si>
    <t>AGIR France</t>
  </si>
  <si>
    <t>Chaque Lundi StA, chaque Mercredi MRS</t>
  </si>
  <si>
    <t>90027</t>
  </si>
  <si>
    <t>1210041</t>
  </si>
  <si>
    <t>FAMILLE HORIZON</t>
  </si>
  <si>
    <t>1er lundi a/m</t>
  </si>
  <si>
    <t>SEC le 4ème Jeudi, FRAIS ts les lundi</t>
  </si>
  <si>
    <t>1er Vendredi matin</t>
  </si>
  <si>
    <t>SARA ADJ CRIMEE</t>
  </si>
  <si>
    <t>ts les lundi mat. &amp; ts les jeudi mat.</t>
  </si>
  <si>
    <t>ts les Mardi mat. &amp; 1er Mercredi a/m</t>
  </si>
  <si>
    <t>ACPM Pause toit ACPM</t>
  </si>
  <si>
    <t>EMMAUS COLLECTIF 59 ST JUST</t>
  </si>
  <si>
    <t>à définir</t>
  </si>
  <si>
    <r>
      <t xml:space="preserve">Merci de nous envoyer votre bon de commande, au minimum, </t>
    </r>
    <r>
      <rPr>
        <b/>
        <u/>
        <sz val="20"/>
        <color rgb="FFFFFFFF"/>
        <rFont val="Calibri"/>
        <family val="2"/>
        <charset val="1"/>
      </rPr>
      <t>10 jours avant votre passage</t>
    </r>
    <r>
      <rPr>
        <b/>
        <sz val="20"/>
        <color rgb="FFFFFFFF"/>
        <rFont val="Calibri"/>
        <family val="2"/>
        <charset val="1"/>
      </rPr>
      <t xml:space="preserve"> à la BA13.</t>
    </r>
  </si>
  <si>
    <r>
      <t xml:space="preserve">Merci d’avance de </t>
    </r>
    <r>
      <rPr>
        <b/>
        <u/>
        <sz val="18"/>
        <color rgb="FF000000"/>
        <rFont val="Calibri"/>
        <family val="2"/>
        <charset val="1"/>
      </rPr>
      <t>bien vouloir respecter le calendrier de passage</t>
    </r>
    <r>
      <rPr>
        <sz val="18"/>
        <color rgb="FF000000"/>
        <rFont val="Calibri"/>
        <family val="2"/>
        <charset val="1"/>
      </rPr>
      <t xml:space="preserve"> 
et de </t>
    </r>
    <r>
      <rPr>
        <b/>
        <u/>
        <sz val="18"/>
        <color rgb="FF000000"/>
        <rFont val="Calibri"/>
        <family val="2"/>
        <charset val="1"/>
      </rPr>
      <t>nous avertir si vous souhaitez changer</t>
    </r>
    <r>
      <rPr>
        <sz val="18"/>
        <color rgb="FF000000"/>
        <rFont val="Calibri"/>
        <family val="2"/>
        <charset val="1"/>
      </rPr>
      <t xml:space="preserve"> votre jour de passage.</t>
    </r>
  </si>
  <si>
    <t>ADPL MARTIGUES EPICERIE SOCIALE</t>
  </si>
  <si>
    <t>2ème &amp; 4ème Jeudi</t>
  </si>
  <si>
    <t>1er &amp; 3ème Lundi mat.</t>
  </si>
  <si>
    <t>4ème jeudi mat.</t>
  </si>
  <si>
    <t>1110289</t>
  </si>
  <si>
    <r>
      <t xml:space="preserve">Riz long étuvé 1 col= 12 paq
</t>
    </r>
    <r>
      <rPr>
        <b/>
        <sz val="12"/>
        <color rgb="FFFF0066"/>
        <rFont val="Calibri"/>
        <family val="2"/>
      </rPr>
      <t>Aide Publique 2018</t>
    </r>
  </si>
  <si>
    <t>20001</t>
  </si>
  <si>
    <t>4910083</t>
  </si>
  <si>
    <r>
      <t xml:space="preserve">Conserves Sardines à l'huile  1 colis= 30x125g
</t>
    </r>
    <r>
      <rPr>
        <b/>
        <sz val="12"/>
        <color rgb="FF0000FF"/>
        <rFont val="Calibri"/>
        <family val="2"/>
        <charset val="1"/>
      </rPr>
      <t>Epicerie Sociale 2018</t>
    </r>
  </si>
  <si>
    <t>60007</t>
  </si>
  <si>
    <t>4510183</t>
  </si>
  <si>
    <r>
      <t xml:space="preserve">Ratatouille  1 colis= 12x375g
</t>
    </r>
    <r>
      <rPr>
        <b/>
        <sz val="12"/>
        <color rgb="FF0000FF"/>
        <rFont val="Calibri"/>
        <family val="2"/>
        <charset val="1"/>
      </rPr>
      <t>Epicerie Sociale 2018</t>
    </r>
  </si>
  <si>
    <t>70005</t>
  </si>
  <si>
    <r>
      <t xml:space="preserve">Pates Torti 1 Pack= 20 x 500g
</t>
    </r>
    <r>
      <rPr>
        <b/>
        <sz val="12"/>
        <color rgb="FF0000FF"/>
        <rFont val="Calibri"/>
        <family val="2"/>
        <charset val="1"/>
      </rPr>
      <t>Epicerie Sociale 2016</t>
    </r>
  </si>
  <si>
    <r>
      <t xml:space="preserve">Raviolis de boeuf 1 colis = 12 boites
</t>
    </r>
    <r>
      <rPr>
        <b/>
        <sz val="12"/>
        <color rgb="FF0000FF"/>
        <rFont val="Calibri"/>
        <family val="2"/>
        <charset val="1"/>
      </rPr>
      <t>Epicerie Sociale 2017</t>
    </r>
  </si>
  <si>
    <t>4510173</t>
  </si>
  <si>
    <r>
      <t xml:space="preserve">Lentilles cuisinées  1 colis= 12x400g
</t>
    </r>
    <r>
      <rPr>
        <b/>
        <sz val="12"/>
        <color rgb="FF0000FF"/>
        <rFont val="Calibri"/>
        <family val="2"/>
        <charset val="1"/>
      </rPr>
      <t>Epicerie Sociale 2017</t>
    </r>
  </si>
  <si>
    <t>50002</t>
  </si>
  <si>
    <t>2ème &amp; 4ème Mercredi mat.</t>
  </si>
  <si>
    <r>
      <t>Certains des produits énoncés ci-dessous peuvent être à DDM (D</t>
    </r>
    <r>
      <rPr>
        <b/>
        <sz val="26"/>
        <rFont val="Calibri"/>
        <family val="2"/>
        <charset val="1"/>
      </rPr>
      <t>ate de</t>
    </r>
    <r>
      <rPr>
        <b/>
        <sz val="26"/>
        <color rgb="FFFF0000"/>
        <rFont val="Calibri"/>
        <family val="2"/>
        <charset val="1"/>
      </rPr>
      <t xml:space="preserve"> D</t>
    </r>
    <r>
      <rPr>
        <b/>
        <sz val="26"/>
        <rFont val="Calibri"/>
        <family val="2"/>
        <charset val="1"/>
      </rPr>
      <t>urabilité</t>
    </r>
    <r>
      <rPr>
        <b/>
        <sz val="26"/>
        <color rgb="FFFF0000"/>
        <rFont val="Calibri"/>
        <family val="2"/>
        <charset val="1"/>
      </rPr>
      <t xml:space="preserve"> M</t>
    </r>
    <r>
      <rPr>
        <b/>
        <sz val="26"/>
        <rFont val="Calibri"/>
        <family val="2"/>
        <charset val="1"/>
      </rPr>
      <t>inimale</t>
    </r>
    <r>
      <rPr>
        <b/>
        <sz val="26"/>
        <color rgb="FFFF0000"/>
        <rFont val="Calibri"/>
        <family val="2"/>
        <charset val="1"/>
      </rPr>
      <t>) dépassée, mais sont consommables.</t>
    </r>
  </si>
  <si>
    <t>2ème Vendredi mat.</t>
  </si>
  <si>
    <t>1er Mercredi Mat.</t>
  </si>
  <si>
    <t>1 er &amp; 3ème Lundi mat.</t>
  </si>
  <si>
    <t>COURGETTES AU MASCARPONE
1col = 5kg</t>
  </si>
  <si>
    <t>LA MARMOTTE DE MARSEILLE 13</t>
  </si>
  <si>
    <t>RHVS COCO VELTEN SOS SOLIDARITÉ</t>
  </si>
  <si>
    <t>ts les mardi A/M</t>
  </si>
  <si>
    <t>1er, 2ème &amp; 3ème Vendredi Mat.</t>
  </si>
  <si>
    <t>2810001</t>
  </si>
  <si>
    <t>CALENDRIER DE PASSAGE 2019</t>
  </si>
  <si>
    <t>2010083</t>
  </si>
  <si>
    <r>
      <t xml:space="preserve">Confiture de fraises  1 colis= 12 x 400 g
</t>
    </r>
    <r>
      <rPr>
        <b/>
        <sz val="12"/>
        <color rgb="FF0000FF"/>
        <rFont val="Calibri"/>
        <family val="2"/>
        <charset val="1"/>
      </rPr>
      <t>Epicerie Sociale 2018</t>
    </r>
  </si>
  <si>
    <t>70001</t>
  </si>
  <si>
    <t>CENTRE ACCUEIL JANE PANNIER CHRS CLAIRE JOIE</t>
  </si>
  <si>
    <t>Produits réservés aux Associations
Epicerie Sociale</t>
  </si>
  <si>
    <t>Produits réservés aux Associations 
Aide Publique Européenne</t>
  </si>
  <si>
    <t>Eau de source  1col = 6x2l=12kg</t>
  </si>
  <si>
    <t>PELERINS EVANGELIQUES DE MIRAMAS (LES)</t>
  </si>
  <si>
    <t>ISTRES SOLIDARITE</t>
  </si>
  <si>
    <t>ACCUEIL (L')</t>
  </si>
  <si>
    <t>ESAIE 35</t>
  </si>
  <si>
    <t>PANIERS SOLIDAIRES (LES)</t>
  </si>
  <si>
    <t>MAISON D'ACCUEIL</t>
  </si>
  <si>
    <t>EPICERIE SOCIALE DES TOURS</t>
  </si>
  <si>
    <t>ETAPE (L')</t>
  </si>
  <si>
    <t>PANIERS SOLIDAIRES NA-Chato (LES)</t>
  </si>
  <si>
    <t>PANIERS SOLIDAIRES NA - BBT (LES)</t>
  </si>
  <si>
    <t>CCAS DE ROGNES</t>
  </si>
  <si>
    <t>CCAS DE ST ANDIOL</t>
  </si>
  <si>
    <t>CCAS LA FARE LES OLIVIERS</t>
  </si>
  <si>
    <t>CROIX-ROUGE ISTRES OUEST PROVENCE</t>
  </si>
  <si>
    <t>CROIX-ROUGE CHATEAURENARD</t>
  </si>
  <si>
    <t>1110189</t>
  </si>
  <si>
    <r>
      <t xml:space="preserve">Coquillettes  1 Col = 20x500g
</t>
    </r>
    <r>
      <rPr>
        <b/>
        <sz val="12"/>
        <color rgb="FFFF0066"/>
        <rFont val="Calibri"/>
        <family val="2"/>
        <charset val="1"/>
      </rPr>
      <t>Aide Publique 2018</t>
    </r>
  </si>
  <si>
    <t>30001</t>
  </si>
  <si>
    <t>2810011</t>
  </si>
  <si>
    <t>Badoit  1col = 6 x 1 l = 7kg</t>
  </si>
  <si>
    <t>1110399</t>
  </si>
  <si>
    <r>
      <t xml:space="preserve">Grain de couscous  1 Col = 18x500g
</t>
    </r>
    <r>
      <rPr>
        <b/>
        <sz val="12"/>
        <color rgb="FFFF0066"/>
        <rFont val="Calibri"/>
        <family val="2"/>
        <charset val="1"/>
      </rPr>
      <t>Aide Publique 2019</t>
    </r>
  </si>
  <si>
    <t>20006</t>
  </si>
  <si>
    <t>2ème lundi A/M</t>
  </si>
  <si>
    <t>4ème mardi A/M</t>
  </si>
  <si>
    <t>GROUPE SOS SOLIDARITE POINT MARSEILLE</t>
  </si>
  <si>
    <t>Volvic Hibiscus Bio  1col = 6 x 0,75 l = 5kg</t>
  </si>
  <si>
    <t>0310099</t>
  </si>
  <si>
    <t>50008</t>
  </si>
  <si>
    <r>
      <t xml:space="preserve">Café moulu  1 Col = 16 x 250g
</t>
    </r>
    <r>
      <rPr>
        <b/>
        <sz val="12"/>
        <color rgb="FFFF0066"/>
        <rFont val="Calibri"/>
        <family val="2"/>
        <charset val="1"/>
      </rPr>
      <t>Aide Publique 2019</t>
    </r>
  </si>
  <si>
    <r>
      <t xml:space="preserve">Purée de pdt en flocon  1 Col = 12 x 500g
</t>
    </r>
    <r>
      <rPr>
        <b/>
        <sz val="12"/>
        <color rgb="FFFF0066"/>
        <rFont val="Calibri"/>
        <family val="2"/>
        <charset val="1"/>
      </rPr>
      <t>Aide Publique 2019</t>
    </r>
  </si>
  <si>
    <t>30025</t>
  </si>
  <si>
    <t>4510499</t>
  </si>
  <si>
    <t>0410199</t>
  </si>
  <si>
    <r>
      <t xml:space="preserve">Céréales pt déjeuner  1 Col = 12 x 375g
</t>
    </r>
    <r>
      <rPr>
        <b/>
        <sz val="12"/>
        <color rgb="FFFF0066"/>
        <rFont val="Calibri"/>
        <family val="2"/>
        <charset val="1"/>
      </rPr>
      <t>Aide Publique 2019</t>
    </r>
  </si>
  <si>
    <t>30033</t>
  </si>
  <si>
    <r>
      <t xml:space="preserve">Farine de blé 1 Col = 10 x 1kg
</t>
    </r>
    <r>
      <rPr>
        <b/>
        <sz val="12"/>
        <color rgb="FFFF0066"/>
        <rFont val="Calibri"/>
        <family val="2"/>
        <charset val="1"/>
      </rPr>
      <t>Aide Publique 2019</t>
    </r>
  </si>
  <si>
    <t>90010</t>
  </si>
  <si>
    <t>1710199</t>
  </si>
  <si>
    <r>
      <t xml:space="preserve">Huile de tournesol  1 Col = 10 x 1 litre
</t>
    </r>
    <r>
      <rPr>
        <b/>
        <sz val="12"/>
        <color rgb="FFFF0066"/>
        <rFont val="Calibri"/>
        <family val="2"/>
        <charset val="1"/>
      </rPr>
      <t>Aide Publique 2019</t>
    </r>
  </si>
  <si>
    <t>70023</t>
  </si>
  <si>
    <t>4210999</t>
  </si>
  <si>
    <r>
      <t xml:space="preserve">Raviolis de boeuf  1 Col = 12 x 800g
</t>
    </r>
    <r>
      <rPr>
        <b/>
        <sz val="12"/>
        <color rgb="FFFF0066"/>
        <rFont val="Calibri"/>
        <family val="2"/>
        <charset val="1"/>
      </rPr>
      <t>Aide Publique 2019</t>
    </r>
  </si>
  <si>
    <t>30031</t>
  </si>
  <si>
    <t>4510199</t>
  </si>
  <si>
    <r>
      <t xml:space="preserve">Ratatouille  1 Col = 12 x 375 g
</t>
    </r>
    <r>
      <rPr>
        <b/>
        <sz val="12"/>
        <color rgb="FFFF0066"/>
        <rFont val="Calibri"/>
        <family val="2"/>
        <charset val="1"/>
      </rPr>
      <t>Aide Publique 2019</t>
    </r>
  </si>
  <si>
    <t>70029</t>
  </si>
  <si>
    <t>4910099</t>
  </si>
  <si>
    <r>
      <t xml:space="preserve">Thon Listao  1 Col = 24x140g égoutté
</t>
    </r>
    <r>
      <rPr>
        <b/>
        <sz val="12"/>
        <color rgb="FFFF0066"/>
        <rFont val="Calibri"/>
        <family val="2"/>
        <charset val="1"/>
      </rPr>
      <t>Aide Publique 2019</t>
    </r>
  </si>
  <si>
    <t>20008</t>
  </si>
  <si>
    <t>CRF CENTRE DE DISTRIBUTION BAILLE</t>
  </si>
  <si>
    <t>1010299</t>
  </si>
  <si>
    <r>
      <t xml:space="preserve">Flageolets verts  1 Col = 12x400g
</t>
    </r>
    <r>
      <rPr>
        <b/>
        <sz val="12"/>
        <color rgb="FFFF0066"/>
        <rFont val="Calibri"/>
        <family val="2"/>
        <charset val="1"/>
      </rPr>
      <t>Aide Publique 2019</t>
    </r>
  </si>
  <si>
    <t>2ème, 3ème et 4ème vendredi</t>
  </si>
  <si>
    <t>ACSC GERMAIN NOUVEAU - FRR (FAMIL REF REINST)</t>
  </si>
  <si>
    <t>Epicerie étudiants Frédéric OZANAM</t>
  </si>
  <si>
    <t>L’ESPOIR LA SELONNE Groupe SOS</t>
  </si>
  <si>
    <t>Comité d’aide personnes précaires et défavorisées</t>
  </si>
  <si>
    <t>1er &amp; 3ème Lundi</t>
  </si>
  <si>
    <t>4410099</t>
  </si>
  <si>
    <r>
      <t xml:space="preserve">Compote de pommes/banane  1 Col = 12 x (4x100g)
</t>
    </r>
    <r>
      <rPr>
        <b/>
        <sz val="12"/>
        <color rgb="FFFF0066"/>
        <rFont val="Calibri"/>
        <family val="2"/>
        <charset val="1"/>
      </rPr>
      <t>Aide Publique 2019</t>
    </r>
  </si>
  <si>
    <t>20045</t>
  </si>
  <si>
    <t>1910199</t>
  </si>
  <si>
    <r>
      <t xml:space="preserve">Sucre en morceaux  1 Col = 5 x 1kg
</t>
    </r>
    <r>
      <rPr>
        <b/>
        <sz val="12"/>
        <color rgb="FFFF0066"/>
        <rFont val="Calibri"/>
        <family val="2"/>
        <charset val="1"/>
      </rPr>
      <t>Aide Publique 2019</t>
    </r>
  </si>
  <si>
    <t>50027</t>
  </si>
  <si>
    <t>4510299</t>
  </si>
  <si>
    <r>
      <t xml:space="preserve">Petits pois carottes  1 Col = 12x800g
</t>
    </r>
    <r>
      <rPr>
        <b/>
        <sz val="12"/>
        <color rgb="FFFF0066"/>
        <rFont val="Calibri"/>
        <family val="2"/>
        <charset val="1"/>
      </rPr>
      <t>Aide Publique 2019</t>
    </r>
  </si>
  <si>
    <t>80035</t>
  </si>
  <si>
    <t>PRODUITS POUR TOUTES ASSOCIATIONS</t>
  </si>
  <si>
    <t>4510073</t>
  </si>
  <si>
    <r>
      <t xml:space="preserve">Haricots verts  1 colis= 12 x 800g
</t>
    </r>
    <r>
      <rPr>
        <b/>
        <sz val="12"/>
        <color rgb="FF0000FF"/>
        <rFont val="Calibri"/>
        <family val="2"/>
        <charset val="1"/>
      </rPr>
      <t>Epicerie Sociale 2017</t>
    </r>
  </si>
  <si>
    <t>40050</t>
  </si>
  <si>
    <t>0410099</t>
  </si>
  <si>
    <r>
      <t xml:space="preserve">Chocolat en poudre pt déjeuner  1 Col = 12 x 500g
</t>
    </r>
    <r>
      <rPr>
        <b/>
        <sz val="12"/>
        <color rgb="FFFF0066"/>
        <rFont val="Calibri"/>
        <family val="2"/>
        <charset val="1"/>
      </rPr>
      <t>Aide Publique 2019</t>
    </r>
  </si>
  <si>
    <t>30021</t>
  </si>
  <si>
    <t>0910099</t>
  </si>
  <si>
    <t>50017</t>
  </si>
  <si>
    <r>
      <t>LAIT UHT UE19  1 Col = 6L</t>
    </r>
    <r>
      <rPr>
        <sz val="12"/>
        <rFont val="Calibri"/>
        <family val="2"/>
        <charset val="1"/>
      </rPr>
      <t xml:space="preserve">
</t>
    </r>
    <r>
      <rPr>
        <b/>
        <sz val="12"/>
        <color rgb="FFFF0000"/>
        <rFont val="Calibri"/>
        <family val="2"/>
      </rPr>
      <t xml:space="preserve">Aide publique 2019   </t>
    </r>
    <r>
      <rPr>
        <b/>
        <sz val="14"/>
        <color rgb="FFFF0000"/>
        <rFont val="Calibri"/>
        <family val="2"/>
      </rPr>
      <t>DDM 20/04/20</t>
    </r>
  </si>
  <si>
    <t>4510399</t>
  </si>
  <si>
    <r>
      <t xml:space="preserve">Lentilles cuisinées  1 Col = 12x400g
</t>
    </r>
    <r>
      <rPr>
        <b/>
        <sz val="12"/>
        <color rgb="FFFF0066"/>
        <rFont val="Calibri"/>
        <family val="2"/>
        <charset val="1"/>
      </rPr>
      <t>Aide Publique 2019</t>
    </r>
  </si>
  <si>
    <t>1010199</t>
  </si>
</sst>
</file>

<file path=xl/styles.xml><?xml version="1.0" encoding="utf-8"?>
<styleSheet xmlns="http://schemas.openxmlformats.org/spreadsheetml/2006/main">
  <numFmts count="5">
    <numFmt numFmtId="164" formatCode="0.0&quot; Kg&quot;"/>
    <numFmt numFmtId="165" formatCode="0&quot; Kg&quot;"/>
    <numFmt numFmtId="166" formatCode="#,##0.000&quot; Kg&quot;"/>
    <numFmt numFmtId="167" formatCode="[$-40C]d\ mmmm\ yyyy;@"/>
    <numFmt numFmtId="168" formatCode="dddd&quot;, &quot;dd\ mmmm\ yyyy"/>
  </numFmts>
  <fonts count="4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4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FF"/>
      <name val="Calibri"/>
      <family val="2"/>
      <charset val="1"/>
    </font>
    <font>
      <sz val="24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sz val="14"/>
      <color rgb="FF0000FF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4"/>
      <name val="Arial"/>
      <family val="2"/>
      <charset val="1"/>
    </font>
    <font>
      <sz val="12"/>
      <name val="Calibri"/>
      <family val="2"/>
      <charset val="1"/>
    </font>
    <font>
      <b/>
      <sz val="12"/>
      <color rgb="FFFF0066"/>
      <name val="Calibri"/>
      <family val="2"/>
      <charset val="1"/>
    </font>
    <font>
      <sz val="10"/>
      <name val="Arial"/>
      <family val="2"/>
      <charset val="1"/>
    </font>
    <font>
      <sz val="18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6"/>
      <color rgb="FF0000FF"/>
      <name val="Calibri"/>
      <family val="2"/>
      <charset val="1"/>
    </font>
    <font>
      <b/>
      <sz val="22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FF0066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  <charset val="1"/>
    </font>
    <font>
      <sz val="14"/>
      <color theme="0"/>
      <name val="Calibri"/>
      <family val="2"/>
      <charset val="1"/>
    </font>
    <font>
      <sz val="12"/>
      <color theme="0"/>
      <name val="Calibri"/>
      <family val="2"/>
      <charset val="1"/>
    </font>
    <font>
      <sz val="11"/>
      <color theme="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u/>
      <sz val="20"/>
      <color rgb="FFFFFFFF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sz val="26"/>
      <color rgb="FFFF0000"/>
      <name val="Calibri"/>
      <family val="2"/>
      <charset val="1"/>
    </font>
    <font>
      <b/>
      <sz val="26"/>
      <name val="Calibri"/>
      <family val="2"/>
      <charset val="1"/>
    </font>
    <font>
      <b/>
      <sz val="18"/>
      <color rgb="FF000000"/>
      <name val="Calibri"/>
      <family val="2"/>
    </font>
    <font>
      <b/>
      <sz val="14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99"/>
        <bgColor rgb="FFD9D9D9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FF0066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6699"/>
        <bgColor rgb="FFFF3399"/>
      </patternFill>
    </fill>
    <fill>
      <patternFill patternType="solid">
        <fgColor rgb="FFD9D9D9"/>
        <bgColor rgb="FFC0C0C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rgb="FFFF0000"/>
        <bgColor rgb="FFC0C0C0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 applyBorder="0" applyProtection="0"/>
    <xf numFmtId="0" fontId="24" fillId="0" borderId="0"/>
    <xf numFmtId="0" fontId="24" fillId="0" borderId="0"/>
  </cellStyleXfs>
  <cellXfs count="202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8" fillId="0" borderId="0" xfId="0" applyFont="1" applyProtection="1"/>
    <xf numFmtId="0" fontId="9" fillId="0" borderId="0" xfId="1" applyFont="1" applyBorder="1" applyAlignment="1" applyProtection="1"/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4" fillId="0" borderId="9" xfId="0" applyFont="1" applyBorder="1" applyAlignment="1" applyProtection="1"/>
    <xf numFmtId="0" fontId="14" fillId="0" borderId="9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right"/>
    </xf>
    <xf numFmtId="2" fontId="0" fillId="0" borderId="0" xfId="0" applyNumberFormat="1" applyProtection="1"/>
    <xf numFmtId="0" fontId="28" fillId="0" borderId="0" xfId="0" applyFont="1" applyProtection="1"/>
    <xf numFmtId="0" fontId="30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0" xfId="0" applyAlignment="1" applyProtection="1">
      <alignment horizontal="center" vertical="center"/>
    </xf>
    <xf numFmtId="0" fontId="32" fillId="0" borderId="0" xfId="0" applyFont="1" applyProtection="1"/>
    <xf numFmtId="0" fontId="32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horizontal="right" vertical="top"/>
    </xf>
    <xf numFmtId="166" fontId="4" fillId="0" borderId="11" xfId="0" applyNumberFormat="1" applyFont="1" applyBorder="1" applyAlignment="1" applyProtection="1">
      <alignment vertical="center"/>
    </xf>
    <xf numFmtId="166" fontId="7" fillId="0" borderId="0" xfId="0" applyNumberFormat="1" applyFont="1" applyAlignment="1" applyProtection="1">
      <alignment vertical="top"/>
    </xf>
    <xf numFmtId="166" fontId="7" fillId="0" borderId="0" xfId="0" applyNumberFormat="1" applyFont="1" applyProtection="1"/>
    <xf numFmtId="0" fontId="7" fillId="0" borderId="0" xfId="0" applyFont="1" applyAlignment="1" applyProtection="1">
      <alignment horizontal="right" vertical="center"/>
    </xf>
    <xf numFmtId="166" fontId="7" fillId="0" borderId="0" xfId="0" applyNumberFormat="1" applyFont="1" applyAlignment="1" applyProtection="1">
      <alignment vertical="center"/>
    </xf>
    <xf numFmtId="0" fontId="17" fillId="0" borderId="0" xfId="0" applyFont="1" applyBorder="1" applyAlignment="1" applyProtection="1">
      <alignment horizontal="right" vertical="top" wrapText="1"/>
    </xf>
    <xf numFmtId="49" fontId="4" fillId="0" borderId="0" xfId="0" applyNumberFormat="1" applyFont="1" applyBorder="1" applyAlignment="1" applyProtection="1">
      <alignment horizontal="right" vertical="center"/>
    </xf>
    <xf numFmtId="0" fontId="8" fillId="4" borderId="6" xfId="0" applyFont="1" applyFill="1" applyBorder="1" applyAlignment="1" applyProtection="1">
      <alignment vertical="top"/>
    </xf>
    <xf numFmtId="0" fontId="0" fillId="4" borderId="7" xfId="0" applyFill="1" applyBorder="1" applyAlignment="1" applyProtection="1">
      <alignment horizontal="left" vertical="top" wrapText="1"/>
    </xf>
    <xf numFmtId="0" fontId="38" fillId="12" borderId="3" xfId="0" applyFont="1" applyFill="1" applyBorder="1" applyProtection="1"/>
    <xf numFmtId="0" fontId="39" fillId="12" borderId="4" xfId="0" applyFont="1" applyFill="1" applyBorder="1" applyAlignment="1" applyProtection="1">
      <alignment horizontal="left"/>
    </xf>
    <xf numFmtId="0" fontId="3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32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18" fillId="7" borderId="22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justify" vertical="center"/>
    </xf>
    <xf numFmtId="0" fontId="6" fillId="6" borderId="22" xfId="0" applyFont="1" applyFill="1" applyBorder="1" applyAlignment="1" applyProtection="1">
      <alignment horizontal="justify" vertical="center"/>
    </xf>
    <xf numFmtId="0" fontId="18" fillId="7" borderId="23" xfId="0" applyFont="1" applyFill="1" applyBorder="1" applyAlignment="1" applyProtection="1">
      <alignment horizontal="center" vertical="center"/>
    </xf>
    <xf numFmtId="0" fontId="18" fillId="7" borderId="2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1" fillId="0" borderId="16" xfId="0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horizontal="center" vertical="center"/>
    </xf>
    <xf numFmtId="49" fontId="8" fillId="8" borderId="10" xfId="0" applyNumberFormat="1" applyFont="1" applyFill="1" applyBorder="1" applyAlignment="1" applyProtection="1">
      <alignment horizontal="center" vertical="center"/>
    </xf>
    <xf numFmtId="49" fontId="8" fillId="8" borderId="12" xfId="0" applyNumberFormat="1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justify" vertical="center" wrapText="1"/>
    </xf>
    <xf numFmtId="49" fontId="11" fillId="0" borderId="13" xfId="0" applyNumberFormat="1" applyFont="1" applyBorder="1" applyAlignment="1" applyProtection="1">
      <alignment horizontal="center" vertical="center"/>
    </xf>
    <xf numFmtId="165" fontId="8" fillId="0" borderId="1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justify" wrapText="1"/>
    </xf>
    <xf numFmtId="0" fontId="1" fillId="0" borderId="1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horizontal="center" vertical="center"/>
    </xf>
    <xf numFmtId="0" fontId="32" fillId="0" borderId="1" xfId="0" applyFont="1" applyBorder="1" applyProtection="1"/>
    <xf numFmtId="0" fontId="0" fillId="0" borderId="0" xfId="0" applyBorder="1" applyAlignment="1" applyProtection="1">
      <alignment horizontal="left"/>
    </xf>
    <xf numFmtId="0" fontId="32" fillId="0" borderId="1" xfId="0" applyFont="1" applyBorder="1" applyAlignment="1" applyProtection="1">
      <alignment wrapText="1"/>
    </xf>
    <xf numFmtId="0" fontId="32" fillId="0" borderId="0" xfId="0" applyFont="1" applyBorder="1" applyAlignment="1" applyProtection="1">
      <alignment horizontal="left"/>
    </xf>
    <xf numFmtId="0" fontId="33" fillId="0" borderId="1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justify" wrapText="1"/>
    </xf>
    <xf numFmtId="0" fontId="32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/>
    </xf>
    <xf numFmtId="0" fontId="22" fillId="0" borderId="27" xfId="2" applyFont="1" applyBorder="1" applyAlignment="1" applyProtection="1">
      <alignment horizontal="left" vertical="center" wrapText="1"/>
    </xf>
    <xf numFmtId="49" fontId="11" fillId="0" borderId="27" xfId="0" applyNumberFormat="1" applyFont="1" applyBorder="1" applyAlignment="1" applyProtection="1">
      <alignment horizontal="center" vertical="center"/>
    </xf>
    <xf numFmtId="166" fontId="8" fillId="0" borderId="27" xfId="0" applyNumberFormat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21" fillId="0" borderId="27" xfId="0" applyNumberFormat="1" applyFont="1" applyBorder="1" applyAlignment="1" applyProtection="1">
      <alignment horizontal="center" vertical="center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 wrapText="1"/>
    </xf>
    <xf numFmtId="49" fontId="11" fillId="8" borderId="27" xfId="0" applyNumberFormat="1" applyFont="1" applyFill="1" applyBorder="1" applyAlignment="1" applyProtection="1">
      <alignment horizontal="center" vertical="center"/>
    </xf>
    <xf numFmtId="0" fontId="0" fillId="7" borderId="32" xfId="0" applyFill="1" applyBorder="1" applyAlignment="1" applyProtection="1">
      <alignment vertical="center"/>
    </xf>
    <xf numFmtId="166" fontId="4" fillId="0" borderId="27" xfId="0" applyNumberFormat="1" applyFont="1" applyBorder="1" applyAlignment="1" applyProtection="1">
      <alignment vertical="center"/>
    </xf>
    <xf numFmtId="49" fontId="8" fillId="0" borderId="12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49" fontId="11" fillId="8" borderId="13" xfId="0" applyNumberFormat="1" applyFont="1" applyFill="1" applyBorder="1" applyAlignment="1" applyProtection="1">
      <alignment horizontal="center" vertical="center"/>
    </xf>
    <xf numFmtId="166" fontId="8" fillId="0" borderId="13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9" fontId="21" fillId="0" borderId="13" xfId="0" applyNumberFormat="1" applyFont="1" applyBorder="1" applyAlignment="1" applyProtection="1">
      <alignment horizontal="center" vertical="center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vertical="center"/>
    </xf>
    <xf numFmtId="49" fontId="22" fillId="0" borderId="10" xfId="2" applyNumberFormat="1" applyFont="1" applyBorder="1" applyAlignment="1" applyProtection="1">
      <alignment horizontal="center" vertical="center"/>
    </xf>
    <xf numFmtId="166" fontId="4" fillId="0" borderId="33" xfId="0" applyNumberFormat="1" applyFont="1" applyBorder="1" applyAlignment="1" applyProtection="1">
      <alignment vertical="center"/>
    </xf>
    <xf numFmtId="0" fontId="8" fillId="0" borderId="27" xfId="2" applyFont="1" applyBorder="1" applyAlignment="1" applyProtection="1">
      <alignment horizontal="left" wrapText="1"/>
    </xf>
    <xf numFmtId="0" fontId="11" fillId="0" borderId="27" xfId="0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justify" vertical="center" wrapText="1"/>
    </xf>
    <xf numFmtId="165" fontId="8" fillId="0" borderId="27" xfId="0" applyNumberFormat="1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 wrapText="1"/>
    </xf>
    <xf numFmtId="0" fontId="18" fillId="7" borderId="16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6" fillId="6" borderId="16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 wrapText="1"/>
    </xf>
    <xf numFmtId="0" fontId="4" fillId="0" borderId="31" xfId="0" applyFont="1" applyBorder="1" applyProtection="1"/>
    <xf numFmtId="0" fontId="22" fillId="0" borderId="27" xfId="0" applyFont="1" applyBorder="1" applyAlignment="1" applyProtection="1">
      <alignment horizontal="left" vertical="center" wrapText="1"/>
    </xf>
    <xf numFmtId="3" fontId="4" fillId="0" borderId="27" xfId="0" applyNumberFormat="1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left" vertical="center" wrapText="1"/>
    </xf>
    <xf numFmtId="3" fontId="4" fillId="0" borderId="13" xfId="0" applyNumberFormat="1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49" fontId="8" fillId="0" borderId="42" xfId="0" applyNumberFormat="1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center" vertical="center"/>
    </xf>
    <xf numFmtId="165" fontId="8" fillId="0" borderId="18" xfId="0" applyNumberFormat="1" applyFont="1" applyBorder="1" applyAlignment="1" applyProtection="1">
      <alignment horizontal="center" vertical="center"/>
    </xf>
    <xf numFmtId="3" fontId="4" fillId="0" borderId="18" xfId="0" applyNumberFormat="1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1" fontId="6" fillId="3" borderId="18" xfId="0" applyNumberFormat="1" applyFont="1" applyFill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vertical="center"/>
    </xf>
    <xf numFmtId="0" fontId="31" fillId="11" borderId="19" xfId="0" applyFont="1" applyFill="1" applyBorder="1" applyAlignment="1" applyProtection="1">
      <alignment horizontal="left" vertical="center" wrapText="1"/>
    </xf>
    <xf numFmtId="0" fontId="31" fillId="11" borderId="20" xfId="0" applyFont="1" applyFill="1" applyBorder="1" applyAlignment="1" applyProtection="1">
      <alignment horizontal="left" vertical="center" wrapText="1"/>
    </xf>
    <xf numFmtId="0" fontId="31" fillId="11" borderId="21" xfId="0" applyFont="1" applyFill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top" wrapText="1"/>
    </xf>
    <xf numFmtId="0" fontId="28" fillId="6" borderId="15" xfId="0" applyFont="1" applyFill="1" applyBorder="1" applyAlignment="1" applyProtection="1">
      <alignment horizontal="center" vertical="center" wrapText="1"/>
    </xf>
    <xf numFmtId="0" fontId="28" fillId="6" borderId="16" xfId="0" applyFont="1" applyFill="1" applyBorder="1" applyAlignment="1" applyProtection="1">
      <alignment horizontal="center" vertical="center" wrapText="1"/>
    </xf>
    <xf numFmtId="0" fontId="28" fillId="6" borderId="31" xfId="0" applyFont="1" applyFill="1" applyBorder="1" applyAlignment="1" applyProtection="1">
      <alignment horizontal="center" vertical="center" wrapText="1"/>
    </xf>
    <xf numFmtId="49" fontId="25" fillId="10" borderId="14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33" xfId="0" applyFont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textRotation="90" wrapText="1"/>
    </xf>
    <xf numFmtId="0" fontId="3" fillId="2" borderId="33" xfId="0" applyFont="1" applyFill="1" applyBorder="1" applyAlignment="1" applyProtection="1">
      <alignment horizontal="center" vertical="center" textRotation="90" wrapText="1"/>
    </xf>
    <xf numFmtId="0" fontId="43" fillId="0" borderId="28" xfId="0" applyFont="1" applyBorder="1" applyAlignment="1" applyProtection="1">
      <alignment horizontal="center" vertical="center" wrapText="1"/>
    </xf>
    <xf numFmtId="0" fontId="43" fillId="0" borderId="29" xfId="0" applyFont="1" applyBorder="1" applyAlignment="1" applyProtection="1">
      <alignment horizontal="center" vertical="center" wrapText="1"/>
    </xf>
    <xf numFmtId="0" fontId="43" fillId="0" borderId="30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/>
    </xf>
    <xf numFmtId="0" fontId="45" fillId="13" borderId="38" xfId="0" applyFont="1" applyFill="1" applyBorder="1" applyAlignment="1" applyProtection="1">
      <alignment horizontal="center" vertical="center" textRotation="90" wrapText="1"/>
    </xf>
    <xf numFmtId="0" fontId="45" fillId="13" borderId="39" xfId="0" applyFont="1" applyFill="1" applyBorder="1" applyAlignment="1" applyProtection="1">
      <alignment horizontal="center" vertical="center" textRotation="90" wrapText="1"/>
    </xf>
    <xf numFmtId="0" fontId="1" fillId="9" borderId="34" xfId="0" applyFont="1" applyFill="1" applyBorder="1" applyAlignment="1" applyProtection="1">
      <alignment horizontal="center" vertical="center" textRotation="90" wrapText="1"/>
    </xf>
    <xf numFmtId="0" fontId="1" fillId="9" borderId="35" xfId="0" applyFont="1" applyFill="1" applyBorder="1" applyAlignment="1" applyProtection="1">
      <alignment horizontal="center" vertical="center" textRotation="90" wrapText="1"/>
    </xf>
    <xf numFmtId="0" fontId="1" fillId="9" borderId="36" xfId="0" applyFont="1" applyFill="1" applyBorder="1" applyAlignment="1" applyProtection="1">
      <alignment horizontal="center" vertical="center" textRotation="90" wrapText="1"/>
    </xf>
    <xf numFmtId="167" fontId="1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/>
    </xf>
    <xf numFmtId="0" fontId="37" fillId="12" borderId="2" xfId="0" applyFont="1" applyFill="1" applyBorder="1" applyAlignment="1" applyProtection="1">
      <alignment horizontal="left" vertical="top"/>
    </xf>
    <xf numFmtId="0" fontId="37" fillId="12" borderId="3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13" fillId="2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</xf>
    <xf numFmtId="1" fontId="12" fillId="0" borderId="1" xfId="0" applyNumberFormat="1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/>
    </xf>
    <xf numFmtId="168" fontId="12" fillId="3" borderId="1" xfId="0" applyNumberFormat="1" applyFont="1" applyFill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top"/>
    </xf>
    <xf numFmtId="0" fontId="15" fillId="0" borderId="41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left" vertical="top" wrapText="1"/>
    </xf>
    <xf numFmtId="0" fontId="16" fillId="0" borderId="33" xfId="0" applyFont="1" applyBorder="1" applyAlignment="1" applyProtection="1">
      <alignment horizontal="left" vertical="top" wrapText="1"/>
    </xf>
    <xf numFmtId="0" fontId="40" fillId="5" borderId="14" xfId="0" applyFont="1" applyFill="1" applyBorder="1" applyAlignment="1" applyProtection="1">
      <alignment horizontal="center" vertical="center" wrapText="1"/>
    </xf>
    <xf numFmtId="0" fontId="40" fillId="5" borderId="26" xfId="0" applyFont="1" applyFill="1" applyBorder="1" applyAlignment="1" applyProtection="1">
      <alignment horizontal="center" vertical="center" wrapText="1"/>
    </xf>
    <xf numFmtId="0" fontId="40" fillId="5" borderId="2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right"/>
    </xf>
  </cellXfs>
  <cellStyles count="4">
    <cellStyle name="Excel Built-in Normal" xfId="3"/>
    <cellStyle name="Lien hypertexte" xfId="1" builtinId="8"/>
    <cellStyle name="Normal" xfId="0" builtinId="0"/>
    <cellStyle name="Texte explicatif" xfId="2" builtinId="53" customBuiltin="1"/>
  </cellStyles>
  <dxfs count="1">
    <dxf>
      <font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99"/>
      <rgbColor rgb="FFFFFFCC"/>
      <rgbColor rgb="FFCCFFFF"/>
      <rgbColor rgb="FF660066"/>
      <rgbColor rgb="FFFF6699"/>
      <rgbColor rgb="FF0066CC"/>
      <rgbColor rgb="FFD9D9D9"/>
      <rgbColor rgb="FF000080"/>
      <rgbColor rgb="FFFF0066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76319</xdr:rowOff>
    </xdr:from>
    <xdr:to>
      <xdr:col>3</xdr:col>
      <xdr:colOff>796620</xdr:colOff>
      <xdr:row>5</xdr:row>
      <xdr:rowOff>104774</xdr:rowOff>
    </xdr:to>
    <xdr:pic>
      <xdr:nvPicPr>
        <xdr:cNvPr id="2" name="Image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8160" y="76319"/>
          <a:ext cx="5568585" cy="11905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352424</xdr:colOff>
      <xdr:row>10</xdr:row>
      <xdr:rowOff>89910</xdr:rowOff>
    </xdr:from>
    <xdr:to>
      <xdr:col>9</xdr:col>
      <xdr:colOff>523619</xdr:colOff>
      <xdr:row>15</xdr:row>
      <xdr:rowOff>0</xdr:rowOff>
    </xdr:to>
    <xdr:pic>
      <xdr:nvPicPr>
        <xdr:cNvPr id="3" name="Image 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9486899" y="2271135"/>
          <a:ext cx="1390395" cy="12054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104775</xdr:colOff>
      <xdr:row>24</xdr:row>
      <xdr:rowOff>152400</xdr:rowOff>
    </xdr:from>
    <xdr:to>
      <xdr:col>6</xdr:col>
      <xdr:colOff>515458</xdr:colOff>
      <xdr:row>24</xdr:row>
      <xdr:rowOff>2915036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4775" y="6448425"/>
          <a:ext cx="7935433" cy="2762636"/>
        </a:xfrm>
        <a:prstGeom prst="rect">
          <a:avLst/>
        </a:prstGeom>
      </xdr:spPr>
    </xdr:pic>
    <xdr:clientData/>
  </xdr:twoCellAnchor>
  <xdr:twoCellAnchor>
    <xdr:from>
      <xdr:col>1</xdr:col>
      <xdr:colOff>2590800</xdr:colOff>
      <xdr:row>53</xdr:row>
      <xdr:rowOff>85725</xdr:rowOff>
    </xdr:from>
    <xdr:to>
      <xdr:col>4</xdr:col>
      <xdr:colOff>0</xdr:colOff>
      <xdr:row>53</xdr:row>
      <xdr:rowOff>400050</xdr:rowOff>
    </xdr:to>
    <xdr:sp macro="" textlink="">
      <xdr:nvSpPr>
        <xdr:cNvPr id="5" name="ZoneTexte 4"/>
        <xdr:cNvSpPr txBox="1"/>
      </xdr:nvSpPr>
      <xdr:spPr>
        <a:xfrm>
          <a:off x="3448050" y="20955000"/>
          <a:ext cx="2209800" cy="3143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algn="ctr"/>
          <a:r>
            <a:rPr lang="fr-FR" sz="1400" b="1"/>
            <a:t>VALABLE</a:t>
          </a:r>
          <a:r>
            <a:rPr lang="fr-FR" sz="1400" b="1" baseline="0"/>
            <a:t> A/C DU 01/11/19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s@banquealimentaire13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J274"/>
  <sheetViews>
    <sheetView tabSelected="1" view="pageBreakPreview" topLeftCell="A4" zoomScaleNormal="100" zoomScaleSheetLayoutView="100" zoomScalePageLayoutView="40" workbookViewId="0">
      <selection activeCell="D17" sqref="D17:J17"/>
    </sheetView>
  </sheetViews>
  <sheetFormatPr baseColWidth="10" defaultColWidth="9.140625" defaultRowHeight="15"/>
  <cols>
    <col min="1" max="1" width="12.85546875" style="1" customWidth="1"/>
    <col min="2" max="2" width="48.7109375" style="1" customWidth="1"/>
    <col min="3" max="3" width="10.5703125" style="1" customWidth="1"/>
    <col min="4" max="4" width="12.7109375" style="1" customWidth="1"/>
    <col min="5" max="5" width="13.5703125" style="1" customWidth="1"/>
    <col min="6" max="6" width="14.42578125" style="1" customWidth="1"/>
    <col min="7" max="7" width="8.7109375" style="1" customWidth="1"/>
    <col min="8" max="8" width="15.42578125" style="1" customWidth="1"/>
    <col min="9" max="9" width="18.28515625" style="1" customWidth="1"/>
    <col min="10" max="10" width="11.5703125" style="1" customWidth="1"/>
    <col min="11" max="11" width="3.42578125" style="1" customWidth="1"/>
    <col min="12" max="12" width="13" style="1" hidden="1" customWidth="1"/>
    <col min="13" max="17" width="3.42578125" style="1" customWidth="1"/>
    <col min="18" max="19" width="6.42578125" style="1" customWidth="1"/>
    <col min="20" max="22" width="4" style="1" customWidth="1"/>
    <col min="23" max="42" width="12.28515625" style="1" customWidth="1"/>
    <col min="43" max="43" width="13.5703125" style="1" customWidth="1"/>
    <col min="44" max="1024" width="11.42578125" style="1"/>
    <col min="1025" max="16384" width="9.140625" style="1"/>
  </cols>
  <sheetData>
    <row r="2" spans="1:12" ht="21" customHeight="1">
      <c r="B2" s="3"/>
      <c r="C2" s="3"/>
      <c r="F2" s="168" t="s">
        <v>280</v>
      </c>
      <c r="G2" s="169"/>
      <c r="H2" s="167">
        <v>43769</v>
      </c>
      <c r="I2" s="167"/>
      <c r="J2" s="167"/>
    </row>
    <row r="3" spans="1:12" ht="21" customHeight="1">
      <c r="F3" s="168" t="s">
        <v>281</v>
      </c>
      <c r="G3" s="169"/>
      <c r="H3" s="167">
        <v>43761</v>
      </c>
      <c r="I3" s="167"/>
      <c r="J3" s="167"/>
    </row>
    <row r="4" spans="1:12" ht="18.75">
      <c r="F4" s="173"/>
      <c r="G4" s="174"/>
      <c r="H4" s="170" t="s">
        <v>0</v>
      </c>
      <c r="I4" s="171"/>
      <c r="J4" s="172"/>
    </row>
    <row r="5" spans="1:12" ht="15.75">
      <c r="G5" s="175"/>
      <c r="H5" s="175"/>
      <c r="I5" s="175"/>
      <c r="L5" s="4"/>
    </row>
    <row r="7" spans="1:12" ht="15" customHeight="1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5"/>
    </row>
    <row r="8" spans="1:12" ht="1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5"/>
    </row>
    <row r="9" spans="1:12" ht="1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5"/>
    </row>
    <row r="10" spans="1:12" ht="15.7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5"/>
    </row>
    <row r="11" spans="1:12" ht="15.75">
      <c r="A11" s="6" t="s">
        <v>2</v>
      </c>
      <c r="B11" s="6"/>
      <c r="C11" s="6" t="s">
        <v>3</v>
      </c>
      <c r="D11" s="6"/>
      <c r="E11" s="6" t="s">
        <v>4</v>
      </c>
      <c r="F11" s="6"/>
      <c r="G11" s="6"/>
      <c r="H11" s="6"/>
    </row>
    <row r="12" spans="1:12" ht="18.75">
      <c r="A12" s="6" t="s">
        <v>5</v>
      </c>
      <c r="B12" s="7" t="s">
        <v>6</v>
      </c>
      <c r="C12" s="6"/>
      <c r="D12" s="6"/>
      <c r="E12" s="6"/>
      <c r="F12" s="6"/>
      <c r="G12" s="6"/>
      <c r="H12" s="6"/>
    </row>
    <row r="13" spans="1:12" ht="40.5" customHeight="1">
      <c r="A13" s="178" t="s">
        <v>250</v>
      </c>
      <c r="B13" s="179"/>
      <c r="C13" s="179"/>
      <c r="D13" s="179"/>
      <c r="E13" s="179"/>
      <c r="F13" s="179"/>
      <c r="G13" s="38" t="s">
        <v>7</v>
      </c>
      <c r="H13" s="39" t="s">
        <v>251</v>
      </c>
    </row>
    <row r="14" spans="1:12" ht="18.75" customHeight="1">
      <c r="A14" s="180" t="s">
        <v>249</v>
      </c>
      <c r="B14" s="181"/>
      <c r="C14" s="181"/>
      <c r="D14" s="181"/>
      <c r="E14" s="181"/>
      <c r="F14" s="181"/>
      <c r="G14" s="40"/>
      <c r="H14" s="41"/>
    </row>
    <row r="15" spans="1:12" ht="8.25" customHeight="1">
      <c r="A15" s="9"/>
      <c r="B15" s="9"/>
      <c r="C15" s="9"/>
      <c r="D15" s="9"/>
      <c r="E15" s="9"/>
      <c r="F15" s="9"/>
      <c r="G15" s="9"/>
      <c r="H15" s="10"/>
      <c r="I15" s="8"/>
      <c r="J15" s="8"/>
    </row>
    <row r="16" spans="1:12" ht="21">
      <c r="A16" s="182" t="s">
        <v>8</v>
      </c>
      <c r="B16" s="182"/>
      <c r="C16" s="183"/>
      <c r="D16" s="177" t="str">
        <f>IF(D17="","",VLOOKUP(D17,A:F,2,0))</f>
        <v/>
      </c>
      <c r="E16" s="177"/>
      <c r="F16" s="177"/>
      <c r="G16" s="177"/>
      <c r="H16" s="177"/>
      <c r="I16" s="177"/>
      <c r="J16" s="177"/>
    </row>
    <row r="17" spans="1:16" ht="21">
      <c r="A17" s="11"/>
      <c r="B17" s="185" t="s">
        <v>10</v>
      </c>
      <c r="C17" s="185"/>
      <c r="D17" s="186"/>
      <c r="E17" s="186"/>
      <c r="F17" s="186"/>
      <c r="G17" s="186"/>
      <c r="H17" s="186"/>
      <c r="I17" s="186"/>
      <c r="J17" s="186"/>
    </row>
    <row r="18" spans="1:16" ht="21">
      <c r="A18" s="187" t="s">
        <v>11</v>
      </c>
      <c r="B18" s="187"/>
      <c r="C18" s="187"/>
      <c r="D18" s="188" t="str">
        <f>IF(D17="","",VLOOKUP(D17,A:G,3,0))</f>
        <v/>
      </c>
      <c r="E18" s="188"/>
      <c r="F18" s="188"/>
      <c r="G18" s="188"/>
      <c r="H18" s="188"/>
      <c r="I18" s="188"/>
      <c r="J18" s="188"/>
    </row>
    <row r="19" spans="1:16" ht="21">
      <c r="A19" s="187" t="s">
        <v>12</v>
      </c>
      <c r="B19" s="187"/>
      <c r="C19" s="187"/>
      <c r="D19" s="188" t="str">
        <f>IF(D17="","",VLOOKUP(D17,A:G,4,0))</f>
        <v/>
      </c>
      <c r="E19" s="188"/>
      <c r="F19" s="188"/>
      <c r="G19" s="188"/>
      <c r="H19" s="188"/>
      <c r="I19" s="188"/>
      <c r="J19" s="188"/>
    </row>
    <row r="20" spans="1:16" ht="21">
      <c r="A20" s="187" t="s">
        <v>13</v>
      </c>
      <c r="B20" s="187"/>
      <c r="C20" s="187"/>
      <c r="D20" s="189" t="str">
        <f>IF(D17="","",VLOOKUP(D17,A:G,7,0))</f>
        <v/>
      </c>
      <c r="E20" s="189"/>
      <c r="F20" s="189"/>
      <c r="G20" s="189"/>
      <c r="H20" s="189"/>
      <c r="I20" s="189"/>
      <c r="J20" s="189"/>
    </row>
    <row r="21" spans="1:16" ht="21">
      <c r="A21" s="8"/>
      <c r="B21" s="185" t="s">
        <v>14</v>
      </c>
      <c r="C21" s="201"/>
      <c r="D21" s="190"/>
      <c r="E21" s="190"/>
      <c r="F21" s="190"/>
      <c r="G21" s="190"/>
      <c r="H21" s="190"/>
      <c r="I21" s="190"/>
      <c r="J21" s="190"/>
    </row>
    <row r="22" spans="1:16" ht="33.75" customHeight="1" thickBot="1">
      <c r="A22" s="12"/>
      <c r="B22" s="12"/>
      <c r="C22" s="12"/>
      <c r="D22" s="12"/>
      <c r="E22" s="12"/>
      <c r="F22" s="12"/>
      <c r="G22" s="12"/>
      <c r="H22" s="13" t="str">
        <f>IF(D17="","",VLOOKUP(D17,A:F,6,0))</f>
        <v/>
      </c>
      <c r="I22" s="12"/>
    </row>
    <row r="23" spans="1:16" ht="33" customHeight="1">
      <c r="A23" s="198" t="s">
        <v>297</v>
      </c>
      <c r="B23" s="199"/>
      <c r="C23" s="199"/>
      <c r="D23" s="199"/>
      <c r="E23" s="199"/>
      <c r="F23" s="199"/>
      <c r="G23" s="199"/>
      <c r="H23" s="199"/>
      <c r="I23" s="199"/>
      <c r="J23" s="200"/>
    </row>
    <row r="24" spans="1:16" ht="33.75" customHeight="1">
      <c r="A24" s="191" t="s">
        <v>328</v>
      </c>
      <c r="B24" s="192"/>
      <c r="C24" s="192"/>
      <c r="D24" s="192"/>
      <c r="E24" s="192"/>
      <c r="F24" s="192"/>
      <c r="G24" s="192"/>
      <c r="H24" s="192"/>
      <c r="I24" s="192"/>
      <c r="J24" s="193"/>
    </row>
    <row r="25" spans="1:16" ht="246" customHeight="1" thickBot="1">
      <c r="A25" s="194"/>
      <c r="B25" s="195"/>
      <c r="C25" s="195"/>
      <c r="D25" s="195"/>
      <c r="E25" s="195"/>
      <c r="F25" s="195"/>
      <c r="G25" s="195"/>
      <c r="H25" s="196" t="s">
        <v>15</v>
      </c>
      <c r="I25" s="196"/>
      <c r="J25" s="197"/>
      <c r="K25" s="14"/>
      <c r="L25" s="14"/>
      <c r="M25" s="14"/>
      <c r="N25" s="14"/>
      <c r="O25" s="14"/>
      <c r="P25" s="14"/>
    </row>
    <row r="26" spans="1:16" ht="9" customHeight="1" thickBot="1">
      <c r="A26" s="15"/>
      <c r="B26" s="15"/>
      <c r="C26" s="15"/>
      <c r="D26" s="15"/>
      <c r="E26" s="15"/>
      <c r="F26" s="15"/>
      <c r="G26" s="15"/>
      <c r="H26" s="16"/>
      <c r="I26" s="16"/>
      <c r="J26" s="16"/>
      <c r="K26" s="14"/>
      <c r="L26" s="14"/>
      <c r="M26" s="14"/>
      <c r="N26" s="14"/>
      <c r="O26" s="14"/>
      <c r="P26" s="14"/>
    </row>
    <row r="27" spans="1:16" ht="53.25" customHeight="1">
      <c r="A27" s="146" t="s">
        <v>298</v>
      </c>
      <c r="B27" s="147"/>
      <c r="C27" s="147"/>
      <c r="D27" s="147"/>
      <c r="E27" s="147"/>
      <c r="F27" s="147"/>
      <c r="G27" s="147"/>
      <c r="H27" s="147"/>
      <c r="I27" s="147"/>
      <c r="J27" s="148"/>
    </row>
    <row r="28" spans="1:16" s="18" customFormat="1" ht="93.75">
      <c r="A28" s="54" t="s">
        <v>16</v>
      </c>
      <c r="B28" s="50" t="s">
        <v>17</v>
      </c>
      <c r="C28" s="50" t="s">
        <v>18</v>
      </c>
      <c r="D28" s="51" t="s">
        <v>223</v>
      </c>
      <c r="E28" s="51" t="s">
        <v>19</v>
      </c>
      <c r="F28" s="52" t="s">
        <v>20</v>
      </c>
      <c r="G28" s="50" t="s">
        <v>21</v>
      </c>
      <c r="H28" s="51" t="s">
        <v>22</v>
      </c>
      <c r="I28" s="53" t="s">
        <v>23</v>
      </c>
      <c r="J28" s="101"/>
      <c r="K28" s="17"/>
    </row>
    <row r="29" spans="1:16" ht="31.5">
      <c r="A29" s="60" t="s">
        <v>224</v>
      </c>
      <c r="B29" s="99" t="s">
        <v>313</v>
      </c>
      <c r="C29" s="93" t="s">
        <v>260</v>
      </c>
      <c r="D29" s="94">
        <v>10.831</v>
      </c>
      <c r="E29" s="95">
        <v>5</v>
      </c>
      <c r="F29" s="96" t="e">
        <f>IF((VLOOKUP($D$17,A:F,5,0))=2,MAX(1,ROUND(E29*$D$18/$D$19/100,0)),"")</f>
        <v>#N/A</v>
      </c>
      <c r="G29" s="97"/>
      <c r="H29" s="98"/>
      <c r="I29" s="102" t="str">
        <f t="shared" ref="I29" si="0">IF(H29="","",IF(F29="","",D29*H29))</f>
        <v/>
      </c>
      <c r="J29" s="156" t="s">
        <v>333</v>
      </c>
      <c r="K29" s="19"/>
      <c r="L29" s="1" t="e">
        <f t="shared" ref="L29" si="1">IF(AND(G29&lt;&gt;"+",H29&gt;F29),"PB","")</f>
        <v>#N/A</v>
      </c>
    </row>
    <row r="30" spans="1:16" ht="31.5">
      <c r="A30" s="60" t="s">
        <v>24</v>
      </c>
      <c r="B30" s="99" t="s">
        <v>312</v>
      </c>
      <c r="C30" s="100" t="s">
        <v>261</v>
      </c>
      <c r="D30" s="94">
        <v>10</v>
      </c>
      <c r="E30" s="95">
        <v>5</v>
      </c>
      <c r="F30" s="96" t="e">
        <f>IF((VLOOKUP($D$17,A:F,5,0))=2,MAX(1,ROUND(E30*$D$18/$D$19/100,0)),"")</f>
        <v>#N/A</v>
      </c>
      <c r="G30" s="97"/>
      <c r="H30" s="98"/>
      <c r="I30" s="102" t="str">
        <f t="shared" ref="I30:I35" si="2">IF(H30="","",IF(F30="","",D30*H30))</f>
        <v/>
      </c>
      <c r="J30" s="156"/>
      <c r="L30" s="1" t="e">
        <f t="shared" ref="L30:L35" si="3">IF(AND(G30&lt;&gt;"+",H30&gt;F30),"PB","")</f>
        <v>#N/A</v>
      </c>
    </row>
    <row r="31" spans="1:16" ht="31.5">
      <c r="A31" s="60" t="s">
        <v>329</v>
      </c>
      <c r="B31" s="99" t="s">
        <v>330</v>
      </c>
      <c r="C31" s="100" t="s">
        <v>331</v>
      </c>
      <c r="D31" s="94">
        <v>7</v>
      </c>
      <c r="E31" s="95">
        <v>5</v>
      </c>
      <c r="F31" s="96" t="e">
        <f>IF((VLOOKUP($D$17,A:F,5,0))=2,MAX(1,ROUND(E31*$D$18/$D$19/100,0)),"")</f>
        <v>#N/A</v>
      </c>
      <c r="G31" s="97"/>
      <c r="H31" s="98"/>
      <c r="I31" s="102" t="str">
        <f t="shared" ref="I31:I32" si="4">IF(H31="","",IF(F31="","",D31*H31))</f>
        <v/>
      </c>
      <c r="J31" s="156"/>
      <c r="L31" s="1" t="e">
        <f t="shared" ref="L31:L32" si="5">IF(AND(G31&lt;&gt;"+",H31&gt;F31),"PB","")</f>
        <v>#N/A</v>
      </c>
      <c r="O31" s="184"/>
    </row>
    <row r="32" spans="1:16" ht="31.5">
      <c r="A32" s="60" t="s">
        <v>405</v>
      </c>
      <c r="B32" s="99" t="s">
        <v>406</v>
      </c>
      <c r="C32" s="100" t="s">
        <v>407</v>
      </c>
      <c r="D32" s="94">
        <v>11</v>
      </c>
      <c r="E32" s="95">
        <v>6</v>
      </c>
      <c r="F32" s="96" t="e">
        <f>IF((VLOOKUP($D$17,A:F,5,0))=2,MAX(1,ROUND(E32*$D$18/$D$19/100,0)),"")</f>
        <v>#N/A</v>
      </c>
      <c r="G32" s="97"/>
      <c r="H32" s="98"/>
      <c r="I32" s="102" t="str">
        <f t="shared" si="4"/>
        <v/>
      </c>
      <c r="J32" s="156"/>
      <c r="L32" s="1" t="e">
        <f t="shared" si="5"/>
        <v>#N/A</v>
      </c>
      <c r="O32" s="184"/>
    </row>
    <row r="33" spans="1:15" ht="31.5">
      <c r="A33" s="60" t="s">
        <v>314</v>
      </c>
      <c r="B33" s="99" t="s">
        <v>315</v>
      </c>
      <c r="C33" s="100" t="s">
        <v>316</v>
      </c>
      <c r="D33" s="94">
        <v>5.5</v>
      </c>
      <c r="E33" s="95">
        <v>8</v>
      </c>
      <c r="F33" s="96" t="e">
        <f>IF((VLOOKUP($D$17,A:F,5,0))=2,MAX(1,ROUND(E33*$D$18/$D$19/100,0)),"")</f>
        <v>#N/A</v>
      </c>
      <c r="G33" s="97"/>
      <c r="H33" s="98"/>
      <c r="I33" s="102" t="str">
        <f t="shared" ref="I33" si="6">IF(H33="","",IF(F33="","",D33*H33))</f>
        <v/>
      </c>
      <c r="J33" s="156"/>
      <c r="L33" s="1" t="e">
        <f t="shared" ref="L33" si="7">IF(AND(G33&lt;&gt;"+",H33&gt;F33),"PB","")</f>
        <v>#N/A</v>
      </c>
      <c r="O33" s="184"/>
    </row>
    <row r="34" spans="1:15" ht="31.5">
      <c r="A34" s="60" t="s">
        <v>309</v>
      </c>
      <c r="B34" s="99" t="s">
        <v>310</v>
      </c>
      <c r="C34" s="100" t="s">
        <v>311</v>
      </c>
      <c r="D34" s="94">
        <v>5.2030000000000003</v>
      </c>
      <c r="E34" s="95">
        <v>8</v>
      </c>
      <c r="F34" s="96" t="e">
        <f>IF((VLOOKUP($D$17,A:F,5,0))=2,MAX(1,ROUND(E34*$D$18/$D$19/100,0)),"")</f>
        <v>#N/A</v>
      </c>
      <c r="G34" s="97"/>
      <c r="H34" s="98"/>
      <c r="I34" s="102" t="str">
        <f t="shared" ref="I34" si="8">IF(H34="","",IF(F34="","",D34*H34))</f>
        <v/>
      </c>
      <c r="J34" s="156"/>
      <c r="L34" s="1" t="e">
        <f t="shared" ref="L34" si="9">IF(AND(G34&lt;&gt;"+",H34&gt;F34),"PB","")</f>
        <v>#N/A</v>
      </c>
      <c r="O34" s="184"/>
    </row>
    <row r="35" spans="1:15" ht="32.25" thickBot="1">
      <c r="A35" s="103" t="s">
        <v>306</v>
      </c>
      <c r="B35" s="104" t="s">
        <v>307</v>
      </c>
      <c r="C35" s="105" t="s">
        <v>308</v>
      </c>
      <c r="D35" s="106">
        <v>4.9000000000000004</v>
      </c>
      <c r="E35" s="61">
        <v>6</v>
      </c>
      <c r="F35" s="107" t="e">
        <f>IF((VLOOKUP($D$17,A:F,5,0))=2,MAX(1,ROUND(E35*$D$18/$D$19/100,0)),"")</f>
        <v>#N/A</v>
      </c>
      <c r="G35" s="108"/>
      <c r="H35" s="109"/>
      <c r="I35" s="110" t="str">
        <f t="shared" si="2"/>
        <v/>
      </c>
      <c r="J35" s="157"/>
      <c r="L35" s="1" t="e">
        <f t="shared" si="3"/>
        <v>#N/A</v>
      </c>
    </row>
    <row r="36" spans="1:15" s="58" customFormat="1" ht="8.25" customHeight="1" thickBot="1">
      <c r="A36" s="62"/>
      <c r="B36" s="63"/>
      <c r="C36" s="64"/>
      <c r="D36" s="65"/>
      <c r="E36" s="66"/>
      <c r="F36" s="55"/>
      <c r="G36" s="56"/>
      <c r="H36" s="67"/>
      <c r="I36" s="57"/>
      <c r="J36" s="49"/>
    </row>
    <row r="37" spans="1:15" ht="32.25" customHeight="1">
      <c r="A37" s="111" t="s">
        <v>303</v>
      </c>
      <c r="B37" s="92" t="s">
        <v>304</v>
      </c>
      <c r="C37" s="93" t="s">
        <v>305</v>
      </c>
      <c r="D37" s="94">
        <v>6.32</v>
      </c>
      <c r="E37" s="95">
        <v>8</v>
      </c>
      <c r="F37" s="96" t="e">
        <f>IF((VLOOKUP($D$17,A:F,5,0))=1,MAX(1,ROUND(E37*$D$18/$D$19/100,0)),"")</f>
        <v>#N/A</v>
      </c>
      <c r="G37" s="97"/>
      <c r="H37" s="98"/>
      <c r="I37" s="31" t="str">
        <f t="shared" ref="I37" si="10">IF(H37="","",IF(F37="","",D37*H37))</f>
        <v/>
      </c>
      <c r="J37" s="164" t="s">
        <v>334</v>
      </c>
      <c r="L37" s="1" t="e">
        <f t="shared" ref="L37" si="11">IF(AND(G37&lt;&gt;"+",H37&gt;F37),"PB","")</f>
        <v>#N/A</v>
      </c>
    </row>
    <row r="38" spans="1:15" ht="32.25" customHeight="1">
      <c r="A38" s="60" t="s">
        <v>363</v>
      </c>
      <c r="B38" s="99" t="s">
        <v>365</v>
      </c>
      <c r="C38" s="100" t="s">
        <v>364</v>
      </c>
      <c r="D38" s="94">
        <v>4.43</v>
      </c>
      <c r="E38" s="95">
        <v>2</v>
      </c>
      <c r="F38" s="96" t="e">
        <f>IF((VLOOKUP($D$17,A:F,5,0))=1,MAX(1,ROUND(E38*$D$18/$D$19/100,0)),"")</f>
        <v>#N/A</v>
      </c>
      <c r="G38" s="97"/>
      <c r="H38" s="98"/>
      <c r="I38" s="31" t="str">
        <f t="shared" ref="I38:I53" si="12">IF(H38="","",IF(F38="","",D38*H38))</f>
        <v/>
      </c>
      <c r="J38" s="165"/>
      <c r="L38" s="1" t="e">
        <f t="shared" ref="L38:L53" si="13">IF(AND(G38&lt;&gt;"+",H38&gt;F38),"PB","")</f>
        <v>#N/A</v>
      </c>
    </row>
    <row r="39" spans="1:15" ht="32.25" customHeight="1">
      <c r="A39" s="60" t="s">
        <v>408</v>
      </c>
      <c r="B39" s="99" t="s">
        <v>409</v>
      </c>
      <c r="C39" s="100" t="s">
        <v>410</v>
      </c>
      <c r="D39" s="94">
        <v>6.7930000000000001</v>
      </c>
      <c r="E39" s="95">
        <v>3</v>
      </c>
      <c r="F39" s="96" t="e">
        <f>IF((VLOOKUP($D$17,A:F,5,0))=1,MAX(1,ROUND(E39*$D$18/$D$19/100,0)),"")</f>
        <v>#N/A</v>
      </c>
      <c r="G39" s="97"/>
      <c r="H39" s="98"/>
      <c r="I39" s="31" t="str">
        <f t="shared" si="12"/>
        <v/>
      </c>
      <c r="J39" s="165"/>
      <c r="L39" s="1" t="e">
        <f t="shared" si="13"/>
        <v>#N/A</v>
      </c>
    </row>
    <row r="40" spans="1:15" ht="32.25" customHeight="1">
      <c r="A40" s="60" t="s">
        <v>369</v>
      </c>
      <c r="B40" s="99" t="s">
        <v>370</v>
      </c>
      <c r="C40" s="100" t="s">
        <v>371</v>
      </c>
      <c r="D40" s="94">
        <v>5.46</v>
      </c>
      <c r="E40" s="95">
        <v>3</v>
      </c>
      <c r="F40" s="96" t="e">
        <f>IF((VLOOKUP($D$17,A:F,5,0))=1,MAX(1,ROUND(E40*$D$18/$D$19/100,0)),"")</f>
        <v>#N/A</v>
      </c>
      <c r="G40" s="97"/>
      <c r="H40" s="98"/>
      <c r="I40" s="31" t="str">
        <f t="shared" ref="I40" si="14">IF(H40="","",IF(F40="","",D40*H40))</f>
        <v/>
      </c>
      <c r="J40" s="165"/>
      <c r="L40" s="1" t="e">
        <f t="shared" ref="L40" si="15">IF(AND(G40&lt;&gt;"+",H40&gt;F40),"PB","")</f>
        <v>#N/A</v>
      </c>
    </row>
    <row r="41" spans="1:15" ht="32.25" customHeight="1">
      <c r="A41" s="60" t="s">
        <v>416</v>
      </c>
      <c r="B41" s="99" t="s">
        <v>372</v>
      </c>
      <c r="C41" s="100" t="s">
        <v>373</v>
      </c>
      <c r="D41" s="94">
        <v>10</v>
      </c>
      <c r="E41" s="95">
        <v>3</v>
      </c>
      <c r="F41" s="96" t="e">
        <f>IF((VLOOKUP($D$17,A:F,5,0))=1,MAX(1,ROUND(E41*$D$18/$D$19/100,0)),"")</f>
        <v>#N/A</v>
      </c>
      <c r="G41" s="97"/>
      <c r="H41" s="98"/>
      <c r="I41" s="31" t="str">
        <f t="shared" si="12"/>
        <v/>
      </c>
      <c r="J41" s="165"/>
      <c r="L41" s="1" t="e">
        <f t="shared" si="13"/>
        <v>#N/A</v>
      </c>
    </row>
    <row r="42" spans="1:15" ht="32.25" customHeight="1">
      <c r="A42" s="60" t="s">
        <v>387</v>
      </c>
      <c r="B42" s="99" t="s">
        <v>366</v>
      </c>
      <c r="C42" s="100" t="s">
        <v>367</v>
      </c>
      <c r="D42" s="94">
        <v>6.7</v>
      </c>
      <c r="E42" s="95">
        <v>3</v>
      </c>
      <c r="F42" s="96" t="e">
        <f>IF((VLOOKUP($D$17,A:F,5,0))=1,MAX(1,ROUND(E42*$D$18/$D$19/100,0)),"")</f>
        <v>#N/A</v>
      </c>
      <c r="G42" s="97"/>
      <c r="H42" s="98"/>
      <c r="I42" s="31" t="str">
        <f t="shared" ref="I42" si="16">IF(H42="","",IF(F42="","",D42*H42))</f>
        <v/>
      </c>
      <c r="J42" s="165"/>
      <c r="L42" s="1" t="e">
        <f t="shared" ref="L42" si="17">IF(AND(G42&lt;&gt;"+",H42&gt;F42),"PB","")</f>
        <v>#N/A</v>
      </c>
    </row>
    <row r="43" spans="1:15" ht="32.25" customHeight="1">
      <c r="A43" s="60" t="s">
        <v>351</v>
      </c>
      <c r="B43" s="99" t="s">
        <v>352</v>
      </c>
      <c r="C43" s="100" t="s">
        <v>353</v>
      </c>
      <c r="D43" s="94">
        <v>10.3</v>
      </c>
      <c r="E43" s="95">
        <v>5</v>
      </c>
      <c r="F43" s="96" t="e">
        <f>IF((VLOOKUP($D$17,A:F,5,0))=1,MAX(1,ROUND(E43*$D$18/$D$19/100,0)),"")</f>
        <v>#N/A</v>
      </c>
      <c r="G43" s="97"/>
      <c r="H43" s="98"/>
      <c r="I43" s="31" t="str">
        <f t="shared" si="12"/>
        <v/>
      </c>
      <c r="J43" s="165"/>
      <c r="L43" s="1" t="e">
        <f t="shared" si="13"/>
        <v>#N/A</v>
      </c>
    </row>
    <row r="44" spans="1:15" ht="32.25" customHeight="1">
      <c r="A44" s="60" t="s">
        <v>356</v>
      </c>
      <c r="B44" s="99" t="s">
        <v>357</v>
      </c>
      <c r="C44" s="100" t="s">
        <v>358</v>
      </c>
      <c r="D44" s="94">
        <v>9.6999999999999993</v>
      </c>
      <c r="E44" s="95">
        <v>2</v>
      </c>
      <c r="F44" s="96" t="e">
        <f>IF((VLOOKUP($D$17,A:F,5,0))=1,MAX(1,ROUND(E44*$D$18/$D$19/100,0)),"")</f>
        <v>#N/A</v>
      </c>
      <c r="G44" s="97"/>
      <c r="H44" s="98"/>
      <c r="I44" s="31" t="str">
        <f t="shared" si="12"/>
        <v/>
      </c>
      <c r="J44" s="165"/>
      <c r="L44" s="1" t="e">
        <f t="shared" si="13"/>
        <v>#N/A</v>
      </c>
    </row>
    <row r="45" spans="1:15" ht="32.25" customHeight="1">
      <c r="A45" s="60" t="s">
        <v>374</v>
      </c>
      <c r="B45" s="99" t="s">
        <v>375</v>
      </c>
      <c r="C45" s="100" t="s">
        <v>376</v>
      </c>
      <c r="D45" s="94">
        <v>10</v>
      </c>
      <c r="E45" s="95">
        <v>2</v>
      </c>
      <c r="F45" s="96" t="e">
        <f>IF((VLOOKUP($D$17,A:F,5,0))=1,MAX(1,ROUND(E45*$D$18/$D$19/100,0)),"")</f>
        <v>#N/A</v>
      </c>
      <c r="G45" s="97"/>
      <c r="H45" s="98"/>
      <c r="I45" s="31" t="str">
        <f t="shared" ref="I45:I49" si="18">IF(H45="","",IF(F45="","",D45*H45))</f>
        <v/>
      </c>
      <c r="J45" s="165"/>
      <c r="L45" s="1" t="e">
        <f t="shared" ref="L45:L49" si="19">IF(AND(G45&lt;&gt;"+",H45&gt;F45),"PB","")</f>
        <v>#N/A</v>
      </c>
    </row>
    <row r="46" spans="1:15" ht="32.25" customHeight="1">
      <c r="A46" s="60" t="s">
        <v>398</v>
      </c>
      <c r="B46" s="99" t="s">
        <v>399</v>
      </c>
      <c r="C46" s="100" t="s">
        <v>400</v>
      </c>
      <c r="D46" s="94">
        <v>5.2</v>
      </c>
      <c r="E46" s="95">
        <v>5</v>
      </c>
      <c r="F46" s="96" t="e">
        <f>IF((VLOOKUP($D$17,A:F,5,0))=1,MAX(1,ROUND(E46*$D$18/$D$19/100,0)),"")</f>
        <v>#N/A</v>
      </c>
      <c r="G46" s="97"/>
      <c r="H46" s="98"/>
      <c r="I46" s="31" t="str">
        <f t="shared" ref="I46" si="20">IF(H46="","",IF(F46="","",D46*H46))</f>
        <v/>
      </c>
      <c r="J46" s="165"/>
      <c r="L46" s="1" t="e">
        <f t="shared" ref="L46" si="21">IF(AND(G46&lt;&gt;"+",H46&gt;F46),"PB","")</f>
        <v>#N/A</v>
      </c>
    </row>
    <row r="47" spans="1:15" ht="32.25" customHeight="1">
      <c r="A47" s="60" t="s">
        <v>377</v>
      </c>
      <c r="B47" s="99" t="s">
        <v>378</v>
      </c>
      <c r="C47" s="100" t="s">
        <v>379</v>
      </c>
      <c r="D47" s="94">
        <v>10.731</v>
      </c>
      <c r="E47" s="95">
        <v>3</v>
      </c>
      <c r="F47" s="96" t="e">
        <f>IF((VLOOKUP($D$17,A:F,5,0))=1,MAX(1,ROUND(E47*$D$18/$D$19/100,0)),"")</f>
        <v>#N/A</v>
      </c>
      <c r="G47" s="97"/>
      <c r="H47" s="98"/>
      <c r="I47" s="31" t="str">
        <f t="shared" si="18"/>
        <v/>
      </c>
      <c r="J47" s="165"/>
      <c r="L47" s="1" t="e">
        <f t="shared" si="19"/>
        <v>#N/A</v>
      </c>
    </row>
    <row r="48" spans="1:15" ht="32.25" customHeight="1">
      <c r="A48" s="60" t="s">
        <v>395</v>
      </c>
      <c r="B48" s="99" t="s">
        <v>396</v>
      </c>
      <c r="C48" s="100" t="s">
        <v>397</v>
      </c>
      <c r="D48" s="94">
        <v>5.2610000000000001</v>
      </c>
      <c r="E48" s="95">
        <v>4</v>
      </c>
      <c r="F48" s="96" t="e">
        <f>IF((VLOOKUP($D$17,A:F,5,0))=1,MAX(1,ROUND(E48*$D$18/$D$19/100,0)),"")</f>
        <v>#N/A</v>
      </c>
      <c r="G48" s="97"/>
      <c r="H48" s="98"/>
      <c r="I48" s="31" t="str">
        <f t="shared" ref="I48" si="22">IF(H48="","",IF(F48="","",D48*H48))</f>
        <v/>
      </c>
      <c r="J48" s="165"/>
      <c r="L48" s="1" t="e">
        <f t="shared" ref="L48" si="23">IF(AND(G48&lt;&gt;"+",H48&gt;F48),"PB","")</f>
        <v>#N/A</v>
      </c>
    </row>
    <row r="49" spans="1:12" ht="32.25" customHeight="1">
      <c r="A49" s="60" t="s">
        <v>380</v>
      </c>
      <c r="B49" s="99" t="s">
        <v>381</v>
      </c>
      <c r="C49" s="100" t="s">
        <v>382</v>
      </c>
      <c r="D49" s="94">
        <v>5.2030000000000003</v>
      </c>
      <c r="E49" s="95">
        <v>3</v>
      </c>
      <c r="F49" s="96" t="e">
        <f>IF((VLOOKUP($D$17,A:F,5,0))=1,MAX(1,ROUND(E49*$D$18/$D$19/100,0)),"")</f>
        <v>#N/A</v>
      </c>
      <c r="G49" s="97"/>
      <c r="H49" s="98"/>
      <c r="I49" s="31" t="str">
        <f t="shared" si="18"/>
        <v/>
      </c>
      <c r="J49" s="165"/>
      <c r="L49" s="1" t="e">
        <f t="shared" si="19"/>
        <v>#N/A</v>
      </c>
    </row>
    <row r="50" spans="1:12" ht="32.25" customHeight="1">
      <c r="A50" s="60" t="s">
        <v>401</v>
      </c>
      <c r="B50" s="99" t="s">
        <v>402</v>
      </c>
      <c r="C50" s="100" t="s">
        <v>403</v>
      </c>
      <c r="D50" s="94">
        <v>11.2</v>
      </c>
      <c r="E50" s="95">
        <v>4</v>
      </c>
      <c r="F50" s="96" t="e">
        <f>IF((VLOOKUP($D$17,A:F,5,0))=1,MAX(1,ROUND(E50*$D$18/$D$19/100,0)),"")</f>
        <v>#N/A</v>
      </c>
      <c r="G50" s="97"/>
      <c r="H50" s="98"/>
      <c r="I50" s="31" t="str">
        <f t="shared" si="12"/>
        <v/>
      </c>
      <c r="J50" s="165"/>
      <c r="L50" s="1" t="e">
        <f t="shared" si="13"/>
        <v>#N/A</v>
      </c>
    </row>
    <row r="51" spans="1:12" ht="32.25" customHeight="1">
      <c r="A51" s="60" t="s">
        <v>414</v>
      </c>
      <c r="B51" s="99" t="s">
        <v>415</v>
      </c>
      <c r="C51" s="100" t="s">
        <v>331</v>
      </c>
      <c r="D51" s="94">
        <v>5.51</v>
      </c>
      <c r="E51" s="95">
        <v>4</v>
      </c>
      <c r="F51" s="96" t="e">
        <f>IF((VLOOKUP($D$17,A:F,5,0))=1,MAX(1,ROUND(E51*$D$18/$D$19/100,0)),"")</f>
        <v>#N/A</v>
      </c>
      <c r="G51" s="97"/>
      <c r="H51" s="98"/>
      <c r="I51" s="31" t="str">
        <f t="shared" si="12"/>
        <v/>
      </c>
      <c r="J51" s="165"/>
      <c r="L51" s="1" t="e">
        <f t="shared" si="13"/>
        <v>#N/A</v>
      </c>
    </row>
    <row r="52" spans="1:12" ht="32.25" customHeight="1">
      <c r="A52" s="60" t="s">
        <v>368</v>
      </c>
      <c r="B52" s="99" t="s">
        <v>388</v>
      </c>
      <c r="C52" s="100" t="s">
        <v>285</v>
      </c>
      <c r="D52" s="94">
        <v>6</v>
      </c>
      <c r="E52" s="95">
        <v>5</v>
      </c>
      <c r="F52" s="96" t="e">
        <f>IF((VLOOKUP($D$17,A:F,5,0))=1,MAX(1,ROUND(E52*$D$18/$D$19/100,0)),"")</f>
        <v>#N/A</v>
      </c>
      <c r="G52" s="97"/>
      <c r="H52" s="98"/>
      <c r="I52" s="31" t="str">
        <f t="shared" ref="I52" si="24">IF(H52="","",IF(F52="","",D52*H52))</f>
        <v/>
      </c>
      <c r="J52" s="165"/>
      <c r="L52" s="1" t="e">
        <f t="shared" ref="L52" si="25">IF(AND(G52&lt;&gt;"+",H52&gt;F52),"PB","")</f>
        <v>#N/A</v>
      </c>
    </row>
    <row r="53" spans="1:12" ht="32.25" customHeight="1">
      <c r="A53" s="60" t="s">
        <v>383</v>
      </c>
      <c r="B53" s="99" t="s">
        <v>384</v>
      </c>
      <c r="C53" s="100" t="s">
        <v>385</v>
      </c>
      <c r="D53" s="94">
        <v>5.8</v>
      </c>
      <c r="E53" s="95">
        <v>2</v>
      </c>
      <c r="F53" s="96" t="e">
        <f>IF((VLOOKUP($D$17,A:F,5,0))=1,MAX(1,ROUND(E53*$D$18/$D$19/100,0)),"")</f>
        <v>#N/A</v>
      </c>
      <c r="G53" s="97"/>
      <c r="H53" s="98"/>
      <c r="I53" s="31" t="str">
        <f t="shared" si="12"/>
        <v/>
      </c>
      <c r="J53" s="165"/>
      <c r="L53" s="1" t="e">
        <f t="shared" si="13"/>
        <v>#N/A</v>
      </c>
    </row>
    <row r="54" spans="1:12" ht="35.25" customHeight="1" thickBot="1">
      <c r="A54" s="103" t="s">
        <v>411</v>
      </c>
      <c r="B54" s="104" t="s">
        <v>413</v>
      </c>
      <c r="C54" s="105" t="s">
        <v>412</v>
      </c>
      <c r="D54" s="106">
        <v>6</v>
      </c>
      <c r="E54" s="61">
        <v>144</v>
      </c>
      <c r="F54" s="107" t="e">
        <f>IF((VLOOKUP($D$17,A:F,5,0))=1,MAX(1,ROUND(E54*$D$18/$D$19/100,0)),"")</f>
        <v>#N/A</v>
      </c>
      <c r="G54" s="108"/>
      <c r="H54" s="109"/>
      <c r="I54" s="112" t="str">
        <f t="shared" ref="I54" si="26">IF(H54="","",IF(F54="","",D54*H54))</f>
        <v/>
      </c>
      <c r="J54" s="166"/>
      <c r="L54" s="1" t="e">
        <f t="shared" ref="L54" si="27">IF(AND(G54&lt;&gt;"+",H54&gt;F54),"PB","")</f>
        <v>#N/A</v>
      </c>
    </row>
    <row r="55" spans="1:12" s="29" customFormat="1" ht="19.5" thickBot="1">
      <c r="H55" s="30" t="s">
        <v>25</v>
      </c>
      <c r="I55" s="32">
        <f>SUM(I29:I54)</f>
        <v>0</v>
      </c>
    </row>
    <row r="56" spans="1:12" ht="57.75" customHeight="1" thickBot="1">
      <c r="A56" s="149" t="s">
        <v>237</v>
      </c>
      <c r="B56" s="149"/>
      <c r="C56" s="149"/>
      <c r="D56" s="149"/>
      <c r="E56" s="149"/>
      <c r="F56" s="149"/>
      <c r="G56" s="150" t="s">
        <v>236</v>
      </c>
      <c r="H56" s="150"/>
      <c r="I56" s="150"/>
      <c r="J56" s="151"/>
    </row>
    <row r="57" spans="1:12" ht="31.5">
      <c r="A57" s="68" t="s">
        <v>16</v>
      </c>
      <c r="B57" s="69" t="s">
        <v>17</v>
      </c>
      <c r="C57" s="70" t="s">
        <v>26</v>
      </c>
      <c r="D57" s="59" t="s">
        <v>27</v>
      </c>
      <c r="E57" s="70" t="s">
        <v>238</v>
      </c>
      <c r="F57" s="71" t="s">
        <v>239</v>
      </c>
      <c r="G57" s="152"/>
      <c r="H57" s="152"/>
      <c r="I57" s="152"/>
      <c r="J57" s="153"/>
    </row>
    <row r="58" spans="1:12" ht="15.75">
      <c r="A58" s="72">
        <v>4930079</v>
      </c>
      <c r="B58" s="113" t="s">
        <v>253</v>
      </c>
      <c r="C58" s="114"/>
      <c r="D58" s="115">
        <v>4.22</v>
      </c>
      <c r="E58" s="116"/>
      <c r="F58" s="117">
        <v>2</v>
      </c>
      <c r="G58" s="152"/>
      <c r="H58" s="152"/>
      <c r="I58" s="152"/>
      <c r="J58" s="153"/>
    </row>
    <row r="59" spans="1:12" ht="16.5" customHeight="1">
      <c r="A59" s="73" t="s">
        <v>254</v>
      </c>
      <c r="B59" s="118" t="s">
        <v>255</v>
      </c>
      <c r="C59" s="93"/>
      <c r="D59" s="119">
        <v>9.6</v>
      </c>
      <c r="E59" s="95"/>
      <c r="F59" s="117">
        <v>3</v>
      </c>
      <c r="G59" s="152"/>
      <c r="H59" s="152"/>
      <c r="I59" s="152"/>
      <c r="J59" s="153"/>
    </row>
    <row r="60" spans="1:12" ht="15.75">
      <c r="A60" s="73" t="s">
        <v>256</v>
      </c>
      <c r="B60" s="118" t="s">
        <v>257</v>
      </c>
      <c r="C60" s="93"/>
      <c r="D60" s="119">
        <v>2</v>
      </c>
      <c r="E60" s="95"/>
      <c r="F60" s="95">
        <v>2</v>
      </c>
      <c r="G60" s="152"/>
      <c r="H60" s="152"/>
      <c r="I60" s="152"/>
      <c r="J60" s="153"/>
    </row>
    <row r="61" spans="1:12" ht="15.75">
      <c r="A61" s="73" t="s">
        <v>28</v>
      </c>
      <c r="B61" s="118" t="s">
        <v>29</v>
      </c>
      <c r="C61" s="93" t="s">
        <v>30</v>
      </c>
      <c r="D61" s="119">
        <v>1</v>
      </c>
      <c r="E61" s="95">
        <v>24</v>
      </c>
      <c r="F61" s="95"/>
      <c r="G61" s="152"/>
      <c r="H61" s="152"/>
      <c r="I61" s="152"/>
      <c r="J61" s="153"/>
    </row>
    <row r="62" spans="1:12" ht="15.75">
      <c r="A62" s="73" t="s">
        <v>31</v>
      </c>
      <c r="B62" s="118" t="s">
        <v>32</v>
      </c>
      <c r="C62" s="93" t="s">
        <v>33</v>
      </c>
      <c r="D62" s="119">
        <v>1</v>
      </c>
      <c r="E62" s="95">
        <v>20</v>
      </c>
      <c r="F62" s="117"/>
      <c r="G62" s="152"/>
      <c r="H62" s="152"/>
      <c r="I62" s="152"/>
      <c r="J62" s="153"/>
    </row>
    <row r="63" spans="1:12" ht="16.5" thickBot="1">
      <c r="A63" s="74"/>
      <c r="B63" s="75"/>
      <c r="C63" s="76"/>
      <c r="D63" s="77"/>
      <c r="E63" s="61"/>
      <c r="F63" s="120"/>
      <c r="G63" s="154"/>
      <c r="H63" s="154"/>
      <c r="I63" s="154"/>
      <c r="J63" s="155"/>
    </row>
    <row r="65" spans="1:19" ht="73.5" customHeight="1">
      <c r="A65" s="158" t="s">
        <v>318</v>
      </c>
      <c r="B65" s="159"/>
      <c r="C65" s="159"/>
      <c r="D65" s="159"/>
      <c r="E65" s="159"/>
      <c r="F65" s="159"/>
      <c r="G65" s="159"/>
      <c r="H65" s="159"/>
      <c r="I65" s="159"/>
      <c r="J65" s="160"/>
      <c r="S65" s="21"/>
    </row>
    <row r="66" spans="1:19" ht="32.25" thickBot="1">
      <c r="A66" s="161" t="s">
        <v>34</v>
      </c>
      <c r="B66" s="161"/>
      <c r="C66" s="161"/>
      <c r="D66" s="161"/>
      <c r="E66" s="161"/>
      <c r="F66" s="161"/>
      <c r="G66" s="161"/>
      <c r="H66" s="161"/>
      <c r="I66" s="161"/>
      <c r="J66" s="161"/>
      <c r="L66" s="1" t="str">
        <f t="shared" ref="L66" si="28">IF(AND(G66&lt;&gt;"+",H66&gt;F66),"PB","")</f>
        <v/>
      </c>
    </row>
    <row r="67" spans="1:19" ht="75">
      <c r="A67" s="121" t="s">
        <v>16</v>
      </c>
      <c r="B67" s="122" t="s">
        <v>17</v>
      </c>
      <c r="C67" s="122" t="s">
        <v>18</v>
      </c>
      <c r="D67" s="122" t="s">
        <v>27</v>
      </c>
      <c r="E67" s="123" t="s">
        <v>241</v>
      </c>
      <c r="F67" s="124" t="s">
        <v>240</v>
      </c>
      <c r="G67" s="122" t="s">
        <v>21</v>
      </c>
      <c r="H67" s="122" t="s">
        <v>35</v>
      </c>
      <c r="I67" s="125" t="s">
        <v>23</v>
      </c>
      <c r="J67" s="126"/>
      <c r="L67" s="11"/>
    </row>
    <row r="68" spans="1:19" ht="30" customHeight="1">
      <c r="A68" s="60" t="s">
        <v>264</v>
      </c>
      <c r="B68" s="127" t="s">
        <v>219</v>
      </c>
      <c r="C68" s="95"/>
      <c r="D68" s="119">
        <v>1</v>
      </c>
      <c r="E68" s="95">
        <v>50</v>
      </c>
      <c r="F68" s="128" t="e">
        <f t="shared" ref="F68:F70" si="29">IF(E68&gt;0,ROUND(E68*$D$18/$D$19/100/D68,0)*D68,"")</f>
        <v>#VALUE!</v>
      </c>
      <c r="G68" s="129"/>
      <c r="H68" s="98"/>
      <c r="I68" s="102" t="str">
        <f t="shared" ref="I68:I70" si="30">IF(H68="","",1*H68)</f>
        <v/>
      </c>
      <c r="J68" s="162" t="s">
        <v>404</v>
      </c>
      <c r="L68" s="1" t="e">
        <f t="shared" ref="L68:L70" si="31">IF(AND(G68&lt;&gt;"+",H68&gt;F68),"PB","")</f>
        <v>#VALUE!</v>
      </c>
    </row>
    <row r="69" spans="1:19" ht="33" customHeight="1">
      <c r="A69" s="60" t="s">
        <v>286</v>
      </c>
      <c r="B69" s="127" t="s">
        <v>322</v>
      </c>
      <c r="C69" s="95"/>
      <c r="D69" s="119">
        <v>1</v>
      </c>
      <c r="E69" s="95">
        <v>50</v>
      </c>
      <c r="F69" s="128" t="e">
        <f t="shared" ref="F69" si="32">IF(E69&gt;0,ROUND(E69*$D$18/$D$19/100/D69,0)*D69,"")</f>
        <v>#VALUE!</v>
      </c>
      <c r="G69" s="129"/>
      <c r="H69" s="98"/>
      <c r="I69" s="102" t="str">
        <f t="shared" ref="I69" si="33">IF(H69="","",1*H69)</f>
        <v/>
      </c>
      <c r="J69" s="162"/>
      <c r="L69" s="1" t="e">
        <f t="shared" ref="L69" si="34">IF(AND(G69&lt;&gt;"+",H69&gt;F69),"PB","")</f>
        <v>#VALUE!</v>
      </c>
    </row>
    <row r="70" spans="1:19" ht="30" customHeight="1">
      <c r="A70" s="60" t="s">
        <v>258</v>
      </c>
      <c r="B70" s="127" t="s">
        <v>259</v>
      </c>
      <c r="C70" s="95"/>
      <c r="D70" s="119">
        <v>1</v>
      </c>
      <c r="E70" s="95">
        <v>28</v>
      </c>
      <c r="F70" s="128" t="e">
        <f t="shared" si="29"/>
        <v>#VALUE!</v>
      </c>
      <c r="G70" s="129"/>
      <c r="H70" s="98"/>
      <c r="I70" s="102" t="str">
        <f t="shared" si="30"/>
        <v/>
      </c>
      <c r="J70" s="162"/>
      <c r="L70" s="1" t="e">
        <f t="shared" si="31"/>
        <v>#VALUE!</v>
      </c>
    </row>
    <row r="71" spans="1:19" ht="30" customHeight="1">
      <c r="A71" s="60" t="s">
        <v>327</v>
      </c>
      <c r="B71" s="127" t="s">
        <v>335</v>
      </c>
      <c r="C71" s="95"/>
      <c r="D71" s="119">
        <v>1</v>
      </c>
      <c r="E71" s="95">
        <v>72</v>
      </c>
      <c r="F71" s="128" t="e">
        <f t="shared" ref="F71:F72" si="35">IF(E71&gt;0,ROUND(E71*$D$18/$D$19/100/D71,0)*D71,"")</f>
        <v>#VALUE!</v>
      </c>
      <c r="G71" s="129"/>
      <c r="H71" s="98"/>
      <c r="I71" s="102" t="str">
        <f t="shared" ref="I71:I72" si="36">IF(H71="","",1*H71)</f>
        <v/>
      </c>
      <c r="J71" s="162"/>
      <c r="L71" s="1" t="e">
        <f t="shared" ref="L71:L72" si="37">IF(AND(G71&lt;&gt;"+",H71&gt;F71),"PB","")</f>
        <v>#VALUE!</v>
      </c>
    </row>
    <row r="72" spans="1:19" ht="30" customHeight="1">
      <c r="A72" s="133" t="s">
        <v>354</v>
      </c>
      <c r="B72" s="134" t="s">
        <v>362</v>
      </c>
      <c r="C72" s="135"/>
      <c r="D72" s="136">
        <v>1</v>
      </c>
      <c r="E72" s="135">
        <v>30</v>
      </c>
      <c r="F72" s="137" t="e">
        <f t="shared" si="35"/>
        <v>#VALUE!</v>
      </c>
      <c r="G72" s="138"/>
      <c r="H72" s="139"/>
      <c r="I72" s="140" t="str">
        <f t="shared" si="36"/>
        <v/>
      </c>
      <c r="J72" s="162"/>
      <c r="L72" s="1" t="e">
        <f t="shared" si="37"/>
        <v>#VALUE!</v>
      </c>
    </row>
    <row r="73" spans="1:19" ht="30" customHeight="1" thickBot="1">
      <c r="A73" s="103" t="s">
        <v>354</v>
      </c>
      <c r="B73" s="130" t="s">
        <v>355</v>
      </c>
      <c r="C73" s="61"/>
      <c r="D73" s="77">
        <v>1</v>
      </c>
      <c r="E73" s="61">
        <v>70</v>
      </c>
      <c r="F73" s="131" t="e">
        <f t="shared" ref="F73" si="38">IF(E73&gt;0,ROUND(E73*$D$18/$D$19/100/D73,0)*D73,"")</f>
        <v>#VALUE!</v>
      </c>
      <c r="G73" s="132"/>
      <c r="H73" s="109"/>
      <c r="I73" s="110" t="str">
        <f t="shared" ref="I73" si="39">IF(H73="","",1*H73)</f>
        <v/>
      </c>
      <c r="J73" s="163"/>
      <c r="L73" s="1" t="e">
        <f t="shared" ref="L73" si="40">IF(AND(G73&lt;&gt;"+",H73&gt;F73),"PB","")</f>
        <v>#VALUE!</v>
      </c>
    </row>
    <row r="74" spans="1:19" ht="23.25">
      <c r="H74" s="20" t="s">
        <v>36</v>
      </c>
      <c r="I74" s="33">
        <f>SUM(I68:I73)</f>
        <v>0</v>
      </c>
      <c r="K74" s="22"/>
      <c r="M74" s="22"/>
      <c r="N74" s="22"/>
    </row>
    <row r="75" spans="1:19" ht="23.25">
      <c r="A75" s="37" t="s">
        <v>228</v>
      </c>
      <c r="B75" s="144" t="s">
        <v>225</v>
      </c>
      <c r="C75" s="144"/>
      <c r="D75" s="144"/>
      <c r="E75" s="144"/>
      <c r="F75" s="18"/>
      <c r="G75" s="18"/>
      <c r="H75" s="34" t="s">
        <v>37</v>
      </c>
      <c r="I75" s="35">
        <f>I55+I74</f>
        <v>0</v>
      </c>
      <c r="L75" s="22"/>
    </row>
    <row r="76" spans="1:19" ht="38.25" customHeight="1" thickBot="1">
      <c r="A76" s="36" t="s">
        <v>227</v>
      </c>
      <c r="B76" s="145" t="s">
        <v>226</v>
      </c>
      <c r="C76" s="145"/>
      <c r="D76" s="145"/>
      <c r="E76" s="145"/>
      <c r="F76" s="23"/>
      <c r="G76" s="23"/>
      <c r="H76" s="23"/>
      <c r="I76" s="23"/>
      <c r="J76" s="22"/>
    </row>
    <row r="77" spans="1:19" ht="61.5" customHeight="1" thickBot="1">
      <c r="A77" s="141" t="s">
        <v>234</v>
      </c>
      <c r="B77" s="142"/>
      <c r="C77" s="142"/>
      <c r="D77" s="142"/>
      <c r="E77" s="142"/>
      <c r="F77" s="142"/>
      <c r="G77" s="142"/>
      <c r="H77" s="142"/>
      <c r="I77" s="142"/>
      <c r="J77" s="143"/>
    </row>
    <row r="81" spans="1:1024" hidden="1"/>
    <row r="82" spans="1:1024" hidden="1"/>
    <row r="83" spans="1:1024" hidden="1">
      <c r="K83" s="24"/>
      <c r="M83" s="24"/>
    </row>
    <row r="84" spans="1:1024" ht="60" hidden="1">
      <c r="A84" s="78" t="s">
        <v>9</v>
      </c>
      <c r="B84" s="79" t="s">
        <v>38</v>
      </c>
      <c r="C84" s="79" t="s">
        <v>39</v>
      </c>
      <c r="D84" s="78" t="s">
        <v>40</v>
      </c>
      <c r="E84" s="25" t="s">
        <v>41</v>
      </c>
      <c r="F84" s="25" t="s">
        <v>42</v>
      </c>
      <c r="G84" s="80" t="s">
        <v>13</v>
      </c>
      <c r="K84" s="24"/>
      <c r="L84" s="24"/>
      <c r="M84" s="24"/>
    </row>
    <row r="85" spans="1:1024" s="27" customFormat="1" hidden="1">
      <c r="A85" s="81">
        <v>1139997</v>
      </c>
      <c r="B85" s="82" t="s">
        <v>46</v>
      </c>
      <c r="C85" s="43">
        <v>100</v>
      </c>
      <c r="D85" s="83">
        <v>1</v>
      </c>
      <c r="E85" s="43">
        <v>2</v>
      </c>
      <c r="F85" s="82" t="s">
        <v>46</v>
      </c>
      <c r="G85" s="10" t="s">
        <v>44</v>
      </c>
      <c r="H85" s="1"/>
      <c r="I85" s="1"/>
      <c r="J85" s="24"/>
      <c r="K85" s="1"/>
      <c r="L85" s="1"/>
      <c r="M85" s="1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</row>
    <row r="86" spans="1:1024" hidden="1">
      <c r="A86" s="81">
        <v>1139998</v>
      </c>
      <c r="B86" s="82" t="s">
        <v>45</v>
      </c>
      <c r="C86" s="43">
        <v>100</v>
      </c>
      <c r="D86" s="83">
        <v>1</v>
      </c>
      <c r="E86" s="43">
        <v>1</v>
      </c>
      <c r="F86" s="82" t="s">
        <v>45</v>
      </c>
      <c r="G86" s="10" t="s">
        <v>44</v>
      </c>
      <c r="J86" s="24"/>
      <c r="L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</row>
    <row r="87" spans="1:1024" hidden="1">
      <c r="A87" s="81">
        <v>1139999</v>
      </c>
      <c r="B87" s="82" t="s">
        <v>43</v>
      </c>
      <c r="C87" s="43">
        <v>100</v>
      </c>
      <c r="D87" s="83">
        <v>1</v>
      </c>
      <c r="E87" s="43">
        <v>3</v>
      </c>
      <c r="F87" s="44" t="s">
        <v>43</v>
      </c>
      <c r="G87" s="10" t="s">
        <v>44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  <c r="AAA87" s="24"/>
      <c r="AAB87" s="24"/>
      <c r="AAC87" s="24"/>
      <c r="AAD87" s="24"/>
      <c r="AAE87" s="24"/>
      <c r="AAF87" s="24"/>
      <c r="AAG87" s="24"/>
      <c r="AAH87" s="24"/>
      <c r="AAI87" s="24"/>
      <c r="AAJ87" s="24"/>
      <c r="AAK87" s="24"/>
      <c r="AAL87" s="24"/>
      <c r="AAM87" s="24"/>
      <c r="AAN87" s="24"/>
      <c r="AAO87" s="24"/>
      <c r="AAP87" s="24"/>
      <c r="AAQ87" s="24"/>
      <c r="AAR87" s="24"/>
      <c r="AAS87" s="24"/>
      <c r="AAT87" s="24"/>
      <c r="AAU87" s="24"/>
      <c r="AAV87" s="24"/>
      <c r="AAW87" s="24"/>
      <c r="AAX87" s="24"/>
      <c r="AAY87" s="24"/>
      <c r="AAZ87" s="24"/>
      <c r="ABA87" s="24"/>
      <c r="ABB87" s="24"/>
      <c r="ABC87" s="24"/>
      <c r="ABD87" s="24"/>
      <c r="ABE87" s="24"/>
      <c r="ABF87" s="24"/>
      <c r="ABG87" s="24"/>
      <c r="ABH87" s="24"/>
      <c r="ABI87" s="24"/>
      <c r="ABJ87" s="24"/>
      <c r="ABK87" s="24"/>
      <c r="ABL87" s="24"/>
      <c r="ABM87" s="24"/>
      <c r="ABN87" s="24"/>
      <c r="ABO87" s="24"/>
      <c r="ABP87" s="24"/>
      <c r="ABQ87" s="24"/>
      <c r="ABR87" s="24"/>
      <c r="ABS87" s="24"/>
      <c r="ABT87" s="24"/>
      <c r="ABU87" s="24"/>
      <c r="ABV87" s="24"/>
      <c r="ABW87" s="24"/>
      <c r="ABX87" s="24"/>
      <c r="ABY87" s="24"/>
      <c r="ABZ87" s="24"/>
      <c r="ACA87" s="24"/>
      <c r="ACB87" s="24"/>
      <c r="ACC87" s="24"/>
      <c r="ACD87" s="24"/>
      <c r="ACE87" s="24"/>
      <c r="ACF87" s="24"/>
      <c r="ACG87" s="24"/>
      <c r="ACH87" s="24"/>
      <c r="ACI87" s="24"/>
      <c r="ACJ87" s="24"/>
      <c r="ACK87" s="24"/>
      <c r="ACL87" s="24"/>
      <c r="ACM87" s="24"/>
      <c r="ACN87" s="24"/>
      <c r="ACO87" s="24"/>
      <c r="ACP87" s="24"/>
      <c r="ACQ87" s="24"/>
      <c r="ACR87" s="24"/>
      <c r="ACS87" s="24"/>
      <c r="ACT87" s="24"/>
      <c r="ACU87" s="24"/>
      <c r="ACV87" s="24"/>
      <c r="ACW87" s="24"/>
      <c r="ACX87" s="24"/>
      <c r="ACY87" s="24"/>
      <c r="ACZ87" s="24"/>
      <c r="ADA87" s="24"/>
      <c r="ADB87" s="24"/>
      <c r="ADC87" s="24"/>
      <c r="ADD87" s="24"/>
      <c r="ADE87" s="24"/>
      <c r="ADF87" s="24"/>
      <c r="ADG87" s="24"/>
      <c r="ADH87" s="24"/>
      <c r="ADI87" s="24"/>
      <c r="ADJ87" s="24"/>
      <c r="ADK87" s="24"/>
      <c r="ADL87" s="24"/>
      <c r="ADM87" s="24"/>
      <c r="ADN87" s="24"/>
      <c r="ADO87" s="24"/>
      <c r="ADP87" s="24"/>
      <c r="ADQ87" s="24"/>
      <c r="ADR87" s="24"/>
      <c r="ADS87" s="24"/>
      <c r="ADT87" s="24"/>
      <c r="ADU87" s="24"/>
      <c r="ADV87" s="24"/>
      <c r="ADW87" s="24"/>
      <c r="ADX87" s="24"/>
      <c r="ADY87" s="24"/>
      <c r="ADZ87" s="24"/>
      <c r="AEA87" s="24"/>
      <c r="AEB87" s="24"/>
      <c r="AEC87" s="24"/>
      <c r="AED87" s="24"/>
      <c r="AEE87" s="24"/>
      <c r="AEF87" s="24"/>
      <c r="AEG87" s="24"/>
      <c r="AEH87" s="24"/>
      <c r="AEI87" s="24"/>
      <c r="AEJ87" s="24"/>
      <c r="AEK87" s="24"/>
      <c r="AEL87" s="24"/>
      <c r="AEM87" s="24"/>
      <c r="AEN87" s="24"/>
      <c r="AEO87" s="24"/>
      <c r="AEP87" s="24"/>
      <c r="AEQ87" s="24"/>
      <c r="AER87" s="24"/>
      <c r="AES87" s="24"/>
      <c r="AET87" s="24"/>
      <c r="AEU87" s="24"/>
      <c r="AEV87" s="24"/>
      <c r="AEW87" s="24"/>
      <c r="AEX87" s="24"/>
      <c r="AEY87" s="24"/>
      <c r="AEZ87" s="24"/>
      <c r="AFA87" s="24"/>
      <c r="AFB87" s="24"/>
      <c r="AFC87" s="24"/>
      <c r="AFD87" s="24"/>
      <c r="AFE87" s="24"/>
      <c r="AFF87" s="24"/>
      <c r="AFG87" s="24"/>
      <c r="AFH87" s="24"/>
      <c r="AFI87" s="24"/>
      <c r="AFJ87" s="24"/>
      <c r="AFK87" s="24"/>
      <c r="AFL87" s="24"/>
      <c r="AFM87" s="24"/>
      <c r="AFN87" s="24"/>
      <c r="AFO87" s="24"/>
      <c r="AFP87" s="24"/>
      <c r="AFQ87" s="24"/>
      <c r="AFR87" s="24"/>
      <c r="AFS87" s="24"/>
      <c r="AFT87" s="24"/>
      <c r="AFU87" s="24"/>
      <c r="AFV87" s="24"/>
      <c r="AFW87" s="24"/>
      <c r="AFX87" s="24"/>
      <c r="AFY87" s="24"/>
      <c r="AFZ87" s="24"/>
      <c r="AGA87" s="24"/>
      <c r="AGB87" s="24"/>
      <c r="AGC87" s="24"/>
      <c r="AGD87" s="24"/>
      <c r="AGE87" s="24"/>
      <c r="AGF87" s="24"/>
      <c r="AGG87" s="24"/>
      <c r="AGH87" s="24"/>
      <c r="AGI87" s="24"/>
      <c r="AGJ87" s="24"/>
      <c r="AGK87" s="24"/>
      <c r="AGL87" s="24"/>
      <c r="AGM87" s="24"/>
      <c r="AGN87" s="24"/>
      <c r="AGO87" s="24"/>
      <c r="AGP87" s="24"/>
      <c r="AGQ87" s="24"/>
      <c r="AGR87" s="24"/>
      <c r="AGS87" s="24"/>
      <c r="AGT87" s="24"/>
      <c r="AGU87" s="24"/>
      <c r="AGV87" s="24"/>
      <c r="AGW87" s="24"/>
      <c r="AGX87" s="24"/>
      <c r="AGY87" s="24"/>
      <c r="AGZ87" s="24"/>
      <c r="AHA87" s="24"/>
      <c r="AHB87" s="24"/>
      <c r="AHC87" s="24"/>
      <c r="AHD87" s="24"/>
      <c r="AHE87" s="24"/>
      <c r="AHF87" s="24"/>
      <c r="AHG87" s="24"/>
      <c r="AHH87" s="24"/>
      <c r="AHI87" s="24"/>
      <c r="AHJ87" s="24"/>
      <c r="AHK87" s="24"/>
      <c r="AHL87" s="24"/>
      <c r="AHM87" s="24"/>
      <c r="AHN87" s="24"/>
      <c r="AHO87" s="24"/>
      <c r="AHP87" s="24"/>
      <c r="AHQ87" s="24"/>
      <c r="AHR87" s="24"/>
      <c r="AHS87" s="24"/>
      <c r="AHT87" s="24"/>
      <c r="AHU87" s="24"/>
      <c r="AHV87" s="24"/>
      <c r="AHW87" s="24"/>
      <c r="AHX87" s="24"/>
      <c r="AHY87" s="24"/>
      <c r="AHZ87" s="24"/>
      <c r="AIA87" s="24"/>
      <c r="AIB87" s="24"/>
      <c r="AIC87" s="24"/>
      <c r="AID87" s="24"/>
      <c r="AIE87" s="24"/>
      <c r="AIF87" s="24"/>
      <c r="AIG87" s="24"/>
      <c r="AIH87" s="24"/>
      <c r="AII87" s="24"/>
      <c r="AIJ87" s="24"/>
      <c r="AIK87" s="24"/>
      <c r="AIL87" s="24"/>
      <c r="AIM87" s="24"/>
      <c r="AIN87" s="24"/>
      <c r="AIO87" s="24"/>
      <c r="AIP87" s="24"/>
      <c r="AIQ87" s="24"/>
      <c r="AIR87" s="24"/>
      <c r="AIS87" s="24"/>
      <c r="AIT87" s="24"/>
      <c r="AIU87" s="24"/>
      <c r="AIV87" s="24"/>
      <c r="AIW87" s="24"/>
      <c r="AIX87" s="24"/>
      <c r="AIY87" s="24"/>
      <c r="AIZ87" s="24"/>
      <c r="AJA87" s="24"/>
      <c r="AJB87" s="24"/>
      <c r="AJC87" s="24"/>
      <c r="AJD87" s="24"/>
      <c r="AJE87" s="24"/>
      <c r="AJF87" s="24"/>
      <c r="AJG87" s="24"/>
      <c r="AJH87" s="24"/>
      <c r="AJI87" s="24"/>
      <c r="AJJ87" s="24"/>
      <c r="AJK87" s="24"/>
      <c r="AJL87" s="24"/>
      <c r="AJM87" s="24"/>
      <c r="AJN87" s="24"/>
      <c r="AJO87" s="24"/>
      <c r="AJP87" s="24"/>
      <c r="AJQ87" s="24"/>
      <c r="AJR87" s="24"/>
      <c r="AJS87" s="24"/>
      <c r="AJT87" s="24"/>
      <c r="AJU87" s="24"/>
      <c r="AJV87" s="24"/>
      <c r="AJW87" s="24"/>
      <c r="AJX87" s="24"/>
      <c r="AJY87" s="24"/>
      <c r="AJZ87" s="24"/>
      <c r="AKA87" s="24"/>
      <c r="AKB87" s="24"/>
      <c r="AKC87" s="24"/>
      <c r="AKD87" s="24"/>
      <c r="AKE87" s="24"/>
      <c r="AKF87" s="24"/>
      <c r="AKG87" s="24"/>
      <c r="AKH87" s="24"/>
      <c r="AKI87" s="24"/>
      <c r="AKJ87" s="24"/>
      <c r="AKK87" s="24"/>
      <c r="AKL87" s="24"/>
      <c r="AKM87" s="24"/>
      <c r="AKN87" s="24"/>
      <c r="AKO87" s="24"/>
      <c r="AKP87" s="24"/>
      <c r="AKQ87" s="24"/>
      <c r="AKR87" s="24"/>
      <c r="AKS87" s="24"/>
      <c r="AKT87" s="24"/>
      <c r="AKU87" s="24"/>
      <c r="AKV87" s="24"/>
      <c r="AKW87" s="24"/>
      <c r="AKX87" s="24"/>
      <c r="AKY87" s="24"/>
      <c r="AKZ87" s="24"/>
      <c r="ALA87" s="24"/>
      <c r="ALB87" s="24"/>
      <c r="ALC87" s="24"/>
      <c r="ALD87" s="24"/>
      <c r="ALE87" s="24"/>
      <c r="ALF87" s="24"/>
      <c r="ALG87" s="24"/>
      <c r="ALH87" s="24"/>
      <c r="ALI87" s="24"/>
      <c r="ALJ87" s="24"/>
      <c r="ALK87" s="24"/>
      <c r="ALL87" s="24"/>
      <c r="ALM87" s="24"/>
      <c r="ALN87" s="24"/>
      <c r="ALO87" s="24"/>
      <c r="ALP87" s="24"/>
      <c r="ALQ87" s="24"/>
      <c r="ALR87" s="24"/>
      <c r="ALS87" s="24"/>
      <c r="ALT87" s="24"/>
      <c r="ALU87" s="24"/>
      <c r="ALV87" s="24"/>
      <c r="ALW87" s="24"/>
      <c r="ALX87" s="24"/>
      <c r="ALY87" s="24"/>
      <c r="ALZ87" s="24"/>
      <c r="AMA87" s="24"/>
      <c r="AMB87" s="24"/>
      <c r="AMC87" s="24"/>
      <c r="AMD87" s="24"/>
      <c r="AME87" s="24"/>
      <c r="AMF87" s="24"/>
      <c r="AMG87" s="24"/>
      <c r="AMH87" s="24"/>
      <c r="AMI87" s="24"/>
      <c r="AMJ87" s="24"/>
    </row>
    <row r="88" spans="1:1024" s="24" customFormat="1" hidden="1">
      <c r="A88" s="28">
        <v>1130002</v>
      </c>
      <c r="B88" s="84" t="s">
        <v>74</v>
      </c>
      <c r="C88" s="28">
        <v>100</v>
      </c>
      <c r="D88" s="42">
        <v>1</v>
      </c>
      <c r="E88" s="45">
        <v>1</v>
      </c>
      <c r="F88" s="44" t="s">
        <v>48</v>
      </c>
      <c r="G88" s="10" t="s">
        <v>55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1:1024" hidden="1">
      <c r="A89" s="28">
        <v>1130004</v>
      </c>
      <c r="B89" s="84" t="s">
        <v>56</v>
      </c>
      <c r="C89" s="28">
        <v>400</v>
      </c>
      <c r="D89" s="42">
        <v>2</v>
      </c>
      <c r="E89" s="45">
        <v>1</v>
      </c>
      <c r="F89" s="44" t="s">
        <v>48</v>
      </c>
      <c r="G89" s="85" t="s">
        <v>99</v>
      </c>
    </row>
    <row r="90" spans="1:1024" hidden="1">
      <c r="A90" s="28">
        <v>1130006</v>
      </c>
      <c r="B90" s="84" t="s">
        <v>194</v>
      </c>
      <c r="C90" s="28">
        <v>50</v>
      </c>
      <c r="D90" s="42">
        <v>1</v>
      </c>
      <c r="E90" s="45">
        <v>1</v>
      </c>
      <c r="F90" s="44" t="s">
        <v>48</v>
      </c>
      <c r="G90" s="10" t="s">
        <v>67</v>
      </c>
    </row>
    <row r="91" spans="1:1024" hidden="1">
      <c r="A91" s="28">
        <v>1130007</v>
      </c>
      <c r="B91" s="84" t="s">
        <v>60</v>
      </c>
      <c r="C91" s="28">
        <v>70</v>
      </c>
      <c r="D91" s="42">
        <v>1</v>
      </c>
      <c r="E91" s="45">
        <v>1</v>
      </c>
      <c r="F91" s="44" t="s">
        <v>48</v>
      </c>
      <c r="G91" s="10" t="s">
        <v>61</v>
      </c>
    </row>
    <row r="92" spans="1:1024" hidden="1">
      <c r="A92" s="28">
        <v>1130008</v>
      </c>
      <c r="B92" s="84" t="s">
        <v>202</v>
      </c>
      <c r="C92" s="28">
        <v>205</v>
      </c>
      <c r="D92" s="42">
        <v>2</v>
      </c>
      <c r="E92" s="45">
        <v>1</v>
      </c>
      <c r="F92" s="44" t="s">
        <v>48</v>
      </c>
      <c r="G92" s="85" t="s">
        <v>52</v>
      </c>
    </row>
    <row r="93" spans="1:1024" hidden="1">
      <c r="A93" s="28">
        <v>1130013</v>
      </c>
      <c r="B93" s="84" t="s">
        <v>140</v>
      </c>
      <c r="C93" s="28">
        <v>120</v>
      </c>
      <c r="D93" s="42">
        <v>2</v>
      </c>
      <c r="E93" s="45">
        <v>1</v>
      </c>
      <c r="F93" s="44" t="s">
        <v>48</v>
      </c>
      <c r="G93" s="10" t="s">
        <v>141</v>
      </c>
      <c r="J93" s="27"/>
      <c r="N93" s="27"/>
    </row>
    <row r="94" spans="1:1024" hidden="1">
      <c r="A94" s="28">
        <v>1130017</v>
      </c>
      <c r="B94" s="84" t="s">
        <v>85</v>
      </c>
      <c r="C94" s="28">
        <v>150</v>
      </c>
      <c r="D94" s="42">
        <v>1</v>
      </c>
      <c r="E94" s="45">
        <v>1</v>
      </c>
      <c r="F94" s="44" t="s">
        <v>48</v>
      </c>
      <c r="G94" s="10" t="s">
        <v>73</v>
      </c>
    </row>
    <row r="95" spans="1:1024" hidden="1">
      <c r="A95" s="28">
        <v>1130018</v>
      </c>
      <c r="B95" s="86" t="s">
        <v>154</v>
      </c>
      <c r="C95" s="28">
        <v>200</v>
      </c>
      <c r="D95" s="42">
        <v>9</v>
      </c>
      <c r="E95" s="45">
        <v>1</v>
      </c>
      <c r="F95" s="44" t="s">
        <v>48</v>
      </c>
      <c r="G95" s="85" t="s">
        <v>266</v>
      </c>
    </row>
    <row r="96" spans="1:1024" hidden="1">
      <c r="A96" s="28">
        <v>1130020</v>
      </c>
      <c r="B96" s="84" t="s">
        <v>89</v>
      </c>
      <c r="C96" s="28">
        <v>50</v>
      </c>
      <c r="D96" s="42">
        <v>1</v>
      </c>
      <c r="E96" s="45">
        <v>1</v>
      </c>
      <c r="F96" s="44" t="s">
        <v>48</v>
      </c>
      <c r="G96" s="10" t="s">
        <v>63</v>
      </c>
    </row>
    <row r="97" spans="1:7" hidden="1">
      <c r="A97" s="28">
        <v>1130021</v>
      </c>
      <c r="B97" s="84" t="s">
        <v>90</v>
      </c>
      <c r="C97" s="28">
        <v>300</v>
      </c>
      <c r="D97" s="42">
        <v>1</v>
      </c>
      <c r="E97" s="45">
        <v>1</v>
      </c>
      <c r="F97" s="44" t="s">
        <v>48</v>
      </c>
      <c r="G97" s="10" t="s">
        <v>81</v>
      </c>
    </row>
    <row r="98" spans="1:7" hidden="1">
      <c r="A98" s="28">
        <v>1130022</v>
      </c>
      <c r="B98" s="84" t="s">
        <v>94</v>
      </c>
      <c r="C98" s="28">
        <v>100</v>
      </c>
      <c r="D98" s="42">
        <v>4</v>
      </c>
      <c r="E98" s="45">
        <v>1</v>
      </c>
      <c r="F98" s="44" t="s">
        <v>48</v>
      </c>
      <c r="G98" s="85" t="s">
        <v>267</v>
      </c>
    </row>
    <row r="99" spans="1:7" hidden="1">
      <c r="A99" s="28">
        <v>1130023</v>
      </c>
      <c r="B99" s="84" t="s">
        <v>98</v>
      </c>
      <c r="C99" s="28">
        <v>120</v>
      </c>
      <c r="D99" s="42">
        <v>2</v>
      </c>
      <c r="E99" s="45">
        <v>2</v>
      </c>
      <c r="F99" s="48" t="s">
        <v>51</v>
      </c>
      <c r="G99" s="10" t="s">
        <v>99</v>
      </c>
    </row>
    <row r="100" spans="1:7" hidden="1">
      <c r="A100" s="28">
        <v>1130026</v>
      </c>
      <c r="B100" s="84" t="s">
        <v>95</v>
      </c>
      <c r="C100" s="28">
        <v>100</v>
      </c>
      <c r="D100" s="42">
        <v>1</v>
      </c>
      <c r="E100" s="45">
        <v>1</v>
      </c>
      <c r="F100" s="44" t="s">
        <v>48</v>
      </c>
      <c r="G100" s="10" t="s">
        <v>55</v>
      </c>
    </row>
    <row r="101" spans="1:7" hidden="1">
      <c r="A101" s="28">
        <v>1130027</v>
      </c>
      <c r="B101" s="84" t="s">
        <v>97</v>
      </c>
      <c r="C101" s="28">
        <v>150</v>
      </c>
      <c r="D101" s="42">
        <v>2</v>
      </c>
      <c r="E101" s="45">
        <v>1</v>
      </c>
      <c r="F101" s="44" t="s">
        <v>48</v>
      </c>
      <c r="G101" s="10" t="s">
        <v>62</v>
      </c>
    </row>
    <row r="102" spans="1:7" hidden="1">
      <c r="A102" s="28">
        <v>1130028</v>
      </c>
      <c r="B102" s="84" t="s">
        <v>109</v>
      </c>
      <c r="C102" s="28">
        <v>260</v>
      </c>
      <c r="D102" s="42">
        <v>5</v>
      </c>
      <c r="E102" s="45">
        <v>1</v>
      </c>
      <c r="F102" s="44" t="s">
        <v>48</v>
      </c>
      <c r="G102" s="85" t="s">
        <v>268</v>
      </c>
    </row>
    <row r="103" spans="1:7" hidden="1">
      <c r="A103" s="28">
        <v>1130033</v>
      </c>
      <c r="B103" s="84" t="s">
        <v>221</v>
      </c>
      <c r="C103" s="28">
        <v>70</v>
      </c>
      <c r="D103" s="42">
        <v>1</v>
      </c>
      <c r="E103" s="45">
        <v>1</v>
      </c>
      <c r="F103" s="44" t="s">
        <v>48</v>
      </c>
      <c r="G103" s="87" t="s">
        <v>63</v>
      </c>
    </row>
    <row r="104" spans="1:7" hidden="1">
      <c r="A104" s="28">
        <v>1130036</v>
      </c>
      <c r="B104" s="84" t="s">
        <v>262</v>
      </c>
      <c r="C104" s="28">
        <v>70</v>
      </c>
      <c r="D104" s="42">
        <v>1</v>
      </c>
      <c r="E104" s="45">
        <v>1</v>
      </c>
      <c r="F104" s="44" t="s">
        <v>48</v>
      </c>
      <c r="G104" s="10" t="s">
        <v>63</v>
      </c>
    </row>
    <row r="105" spans="1:7" hidden="1">
      <c r="A105" s="28">
        <v>1130037</v>
      </c>
      <c r="B105" s="84" t="s">
        <v>113</v>
      </c>
      <c r="C105" s="28">
        <v>130</v>
      </c>
      <c r="D105" s="42">
        <v>1</v>
      </c>
      <c r="E105" s="45">
        <v>1</v>
      </c>
      <c r="F105" s="44" t="s">
        <v>48</v>
      </c>
      <c r="G105" s="10" t="s">
        <v>105</v>
      </c>
    </row>
    <row r="106" spans="1:7" hidden="1">
      <c r="A106" s="28">
        <v>1130038</v>
      </c>
      <c r="B106" s="84" t="s">
        <v>135</v>
      </c>
      <c r="C106" s="28">
        <v>250</v>
      </c>
      <c r="D106" s="42">
        <v>4</v>
      </c>
      <c r="E106" s="45">
        <v>1</v>
      </c>
      <c r="F106" s="44" t="s">
        <v>48</v>
      </c>
      <c r="G106" s="85" t="s">
        <v>269</v>
      </c>
    </row>
    <row r="107" spans="1:7" hidden="1">
      <c r="A107" s="28">
        <v>1130041</v>
      </c>
      <c r="B107" s="84" t="s">
        <v>138</v>
      </c>
      <c r="C107" s="28">
        <v>170</v>
      </c>
      <c r="D107" s="42">
        <v>1</v>
      </c>
      <c r="E107" s="45">
        <v>1</v>
      </c>
      <c r="F107" s="44" t="s">
        <v>48</v>
      </c>
      <c r="G107" s="10" t="s">
        <v>65</v>
      </c>
    </row>
    <row r="108" spans="1:7" hidden="1">
      <c r="A108" s="28">
        <v>1130043</v>
      </c>
      <c r="B108" s="84" t="s">
        <v>142</v>
      </c>
      <c r="C108" s="28">
        <v>50</v>
      </c>
      <c r="D108" s="42">
        <v>2</v>
      </c>
      <c r="E108" s="45">
        <v>1</v>
      </c>
      <c r="F108" s="44" t="s">
        <v>48</v>
      </c>
      <c r="G108" s="10" t="s">
        <v>141</v>
      </c>
    </row>
    <row r="109" spans="1:7" hidden="1">
      <c r="A109" s="28">
        <v>1130046</v>
      </c>
      <c r="B109" s="84" t="s">
        <v>339</v>
      </c>
      <c r="C109" s="88">
        <v>270</v>
      </c>
      <c r="D109" s="42">
        <v>1</v>
      </c>
      <c r="E109" s="45">
        <v>1</v>
      </c>
      <c r="F109" s="44" t="s">
        <v>48</v>
      </c>
      <c r="G109" s="10" t="s">
        <v>53</v>
      </c>
    </row>
    <row r="110" spans="1:7" hidden="1">
      <c r="A110" s="28">
        <v>1130047</v>
      </c>
      <c r="B110" s="84" t="s">
        <v>137</v>
      </c>
      <c r="C110" s="28">
        <v>130</v>
      </c>
      <c r="D110" s="42">
        <v>2</v>
      </c>
      <c r="E110" s="45">
        <v>1</v>
      </c>
      <c r="F110" s="44" t="s">
        <v>48</v>
      </c>
      <c r="G110" s="85" t="s">
        <v>129</v>
      </c>
    </row>
    <row r="111" spans="1:7" hidden="1">
      <c r="A111" s="28">
        <v>1130048</v>
      </c>
      <c r="B111" s="84" t="s">
        <v>149</v>
      </c>
      <c r="C111" s="28">
        <v>30</v>
      </c>
      <c r="D111" s="42">
        <v>1</v>
      </c>
      <c r="E111" s="45">
        <v>1</v>
      </c>
      <c r="F111" s="44" t="s">
        <v>48</v>
      </c>
      <c r="G111" s="85" t="s">
        <v>49</v>
      </c>
    </row>
    <row r="112" spans="1:7" hidden="1">
      <c r="A112" s="28">
        <v>1130049</v>
      </c>
      <c r="B112" s="84" t="s">
        <v>153</v>
      </c>
      <c r="C112" s="28">
        <v>80</v>
      </c>
      <c r="D112" s="42">
        <v>1</v>
      </c>
      <c r="E112" s="45">
        <v>1</v>
      </c>
      <c r="F112" s="44" t="s">
        <v>48</v>
      </c>
      <c r="G112" s="10" t="s">
        <v>55</v>
      </c>
    </row>
    <row r="113" spans="1:1024" hidden="1">
      <c r="A113" s="28">
        <v>1130053</v>
      </c>
      <c r="B113" s="84" t="s">
        <v>112</v>
      </c>
      <c r="C113" s="28">
        <v>155</v>
      </c>
      <c r="D113" s="42">
        <v>1</v>
      </c>
      <c r="E113" s="28">
        <v>1</v>
      </c>
      <c r="F113" s="47" t="s">
        <v>48</v>
      </c>
      <c r="G113" s="87" t="s">
        <v>105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  <c r="JA113" s="27"/>
      <c r="JB113" s="27"/>
      <c r="JC113" s="27"/>
      <c r="JD113" s="27"/>
      <c r="JE113" s="27"/>
      <c r="JF113" s="27"/>
      <c r="JG113" s="27"/>
      <c r="JH113" s="27"/>
      <c r="JI113" s="27"/>
      <c r="JJ113" s="27"/>
      <c r="JK113" s="27"/>
      <c r="JL113" s="27"/>
      <c r="JM113" s="27"/>
      <c r="JN113" s="27"/>
      <c r="JO113" s="27"/>
      <c r="JP113" s="27"/>
      <c r="JQ113" s="27"/>
      <c r="JR113" s="27"/>
      <c r="JS113" s="27"/>
      <c r="JT113" s="27"/>
      <c r="JU113" s="27"/>
      <c r="JV113" s="27"/>
      <c r="JW113" s="27"/>
      <c r="JX113" s="27"/>
      <c r="JY113" s="27"/>
      <c r="JZ113" s="27"/>
      <c r="KA113" s="27"/>
      <c r="KB113" s="27"/>
      <c r="KC113" s="27"/>
      <c r="KD113" s="27"/>
      <c r="KE113" s="27"/>
      <c r="KF113" s="27"/>
      <c r="KG113" s="27"/>
      <c r="KH113" s="27"/>
      <c r="KI113" s="27"/>
      <c r="KJ113" s="27"/>
      <c r="KK113" s="27"/>
      <c r="KL113" s="27"/>
      <c r="KM113" s="27"/>
      <c r="KN113" s="27"/>
      <c r="KO113" s="27"/>
      <c r="KP113" s="27"/>
      <c r="KQ113" s="27"/>
      <c r="KR113" s="27"/>
      <c r="KS113" s="27"/>
      <c r="KT113" s="27"/>
      <c r="KU113" s="27"/>
      <c r="KV113" s="27"/>
      <c r="KW113" s="27"/>
      <c r="KX113" s="27"/>
      <c r="KY113" s="27"/>
      <c r="KZ113" s="27"/>
      <c r="LA113" s="27"/>
      <c r="LB113" s="27"/>
      <c r="LC113" s="27"/>
      <c r="LD113" s="27"/>
      <c r="LE113" s="27"/>
      <c r="LF113" s="27"/>
      <c r="LG113" s="27"/>
      <c r="LH113" s="27"/>
      <c r="LI113" s="27"/>
      <c r="LJ113" s="27"/>
      <c r="LK113" s="27"/>
      <c r="LL113" s="27"/>
      <c r="LM113" s="27"/>
      <c r="LN113" s="27"/>
      <c r="LO113" s="27"/>
      <c r="LP113" s="27"/>
      <c r="LQ113" s="27"/>
      <c r="LR113" s="27"/>
      <c r="LS113" s="27"/>
      <c r="LT113" s="27"/>
      <c r="LU113" s="27"/>
      <c r="LV113" s="27"/>
      <c r="LW113" s="27"/>
      <c r="LX113" s="27"/>
      <c r="LY113" s="27"/>
      <c r="LZ113" s="27"/>
      <c r="MA113" s="27"/>
      <c r="MB113" s="27"/>
      <c r="MC113" s="27"/>
      <c r="MD113" s="27"/>
      <c r="ME113" s="27"/>
      <c r="MF113" s="27"/>
      <c r="MG113" s="27"/>
      <c r="MH113" s="27"/>
      <c r="MI113" s="27"/>
      <c r="MJ113" s="27"/>
      <c r="MK113" s="27"/>
      <c r="ML113" s="27"/>
      <c r="MM113" s="27"/>
      <c r="MN113" s="27"/>
      <c r="MO113" s="27"/>
      <c r="MP113" s="27"/>
      <c r="MQ113" s="27"/>
      <c r="MR113" s="27"/>
      <c r="MS113" s="27"/>
      <c r="MT113" s="27"/>
      <c r="MU113" s="27"/>
      <c r="MV113" s="27"/>
      <c r="MW113" s="27"/>
      <c r="MX113" s="27"/>
      <c r="MY113" s="27"/>
      <c r="MZ113" s="27"/>
      <c r="NA113" s="27"/>
      <c r="NB113" s="27"/>
      <c r="NC113" s="27"/>
      <c r="ND113" s="27"/>
      <c r="NE113" s="27"/>
      <c r="NF113" s="27"/>
      <c r="NG113" s="27"/>
      <c r="NH113" s="27"/>
      <c r="NI113" s="27"/>
      <c r="NJ113" s="27"/>
      <c r="NK113" s="27"/>
      <c r="NL113" s="27"/>
      <c r="NM113" s="27"/>
      <c r="NN113" s="27"/>
      <c r="NO113" s="27"/>
      <c r="NP113" s="27"/>
      <c r="NQ113" s="27"/>
      <c r="NR113" s="27"/>
      <c r="NS113" s="27"/>
      <c r="NT113" s="27"/>
      <c r="NU113" s="27"/>
      <c r="NV113" s="27"/>
      <c r="NW113" s="27"/>
      <c r="NX113" s="27"/>
      <c r="NY113" s="27"/>
      <c r="NZ113" s="27"/>
      <c r="OA113" s="27"/>
      <c r="OB113" s="27"/>
      <c r="OC113" s="27"/>
      <c r="OD113" s="27"/>
      <c r="OE113" s="27"/>
      <c r="OF113" s="27"/>
      <c r="OG113" s="27"/>
      <c r="OH113" s="27"/>
      <c r="OI113" s="27"/>
      <c r="OJ113" s="27"/>
      <c r="OK113" s="27"/>
      <c r="OL113" s="27"/>
      <c r="OM113" s="27"/>
      <c r="ON113" s="27"/>
      <c r="OO113" s="27"/>
      <c r="OP113" s="27"/>
      <c r="OQ113" s="27"/>
      <c r="OR113" s="27"/>
      <c r="OS113" s="27"/>
      <c r="OT113" s="27"/>
      <c r="OU113" s="27"/>
      <c r="OV113" s="27"/>
      <c r="OW113" s="27"/>
      <c r="OX113" s="27"/>
      <c r="OY113" s="27"/>
      <c r="OZ113" s="27"/>
      <c r="PA113" s="27"/>
      <c r="PB113" s="27"/>
      <c r="PC113" s="27"/>
      <c r="PD113" s="27"/>
      <c r="PE113" s="27"/>
      <c r="PF113" s="27"/>
      <c r="PG113" s="27"/>
      <c r="PH113" s="27"/>
      <c r="PI113" s="27"/>
      <c r="PJ113" s="27"/>
      <c r="PK113" s="27"/>
      <c r="PL113" s="27"/>
      <c r="PM113" s="27"/>
      <c r="PN113" s="27"/>
      <c r="PO113" s="27"/>
      <c r="PP113" s="27"/>
      <c r="PQ113" s="27"/>
      <c r="PR113" s="27"/>
      <c r="PS113" s="27"/>
      <c r="PT113" s="27"/>
      <c r="PU113" s="27"/>
      <c r="PV113" s="27"/>
      <c r="PW113" s="27"/>
      <c r="PX113" s="27"/>
      <c r="PY113" s="27"/>
      <c r="PZ113" s="27"/>
      <c r="QA113" s="27"/>
      <c r="QB113" s="27"/>
      <c r="QC113" s="27"/>
      <c r="QD113" s="27"/>
      <c r="QE113" s="27"/>
      <c r="QF113" s="27"/>
      <c r="QG113" s="27"/>
      <c r="QH113" s="27"/>
      <c r="QI113" s="27"/>
      <c r="QJ113" s="27"/>
      <c r="QK113" s="27"/>
      <c r="QL113" s="27"/>
      <c r="QM113" s="27"/>
      <c r="QN113" s="27"/>
      <c r="QO113" s="27"/>
      <c r="QP113" s="27"/>
      <c r="QQ113" s="27"/>
      <c r="QR113" s="27"/>
      <c r="QS113" s="27"/>
      <c r="QT113" s="27"/>
      <c r="QU113" s="27"/>
      <c r="QV113" s="27"/>
      <c r="QW113" s="27"/>
      <c r="QX113" s="27"/>
      <c r="QY113" s="27"/>
      <c r="QZ113" s="27"/>
      <c r="RA113" s="27"/>
      <c r="RB113" s="27"/>
      <c r="RC113" s="27"/>
      <c r="RD113" s="27"/>
      <c r="RE113" s="27"/>
      <c r="RF113" s="27"/>
      <c r="RG113" s="27"/>
      <c r="RH113" s="27"/>
      <c r="RI113" s="27"/>
      <c r="RJ113" s="27"/>
      <c r="RK113" s="27"/>
      <c r="RL113" s="27"/>
      <c r="RM113" s="27"/>
      <c r="RN113" s="27"/>
      <c r="RO113" s="27"/>
      <c r="RP113" s="27"/>
      <c r="RQ113" s="27"/>
      <c r="RR113" s="27"/>
      <c r="RS113" s="27"/>
      <c r="RT113" s="27"/>
      <c r="RU113" s="27"/>
      <c r="RV113" s="27"/>
      <c r="RW113" s="27"/>
      <c r="RX113" s="27"/>
      <c r="RY113" s="27"/>
      <c r="RZ113" s="27"/>
      <c r="SA113" s="27"/>
      <c r="SB113" s="27"/>
      <c r="SC113" s="27"/>
      <c r="SD113" s="27"/>
      <c r="SE113" s="27"/>
      <c r="SF113" s="27"/>
      <c r="SG113" s="27"/>
      <c r="SH113" s="27"/>
      <c r="SI113" s="27"/>
      <c r="SJ113" s="27"/>
      <c r="SK113" s="27"/>
      <c r="SL113" s="27"/>
      <c r="SM113" s="27"/>
      <c r="SN113" s="27"/>
      <c r="SO113" s="27"/>
      <c r="SP113" s="27"/>
      <c r="SQ113" s="27"/>
      <c r="SR113" s="27"/>
      <c r="SS113" s="27"/>
      <c r="ST113" s="27"/>
      <c r="SU113" s="27"/>
      <c r="SV113" s="27"/>
      <c r="SW113" s="27"/>
      <c r="SX113" s="27"/>
      <c r="SY113" s="27"/>
      <c r="SZ113" s="27"/>
      <c r="TA113" s="27"/>
      <c r="TB113" s="27"/>
      <c r="TC113" s="27"/>
      <c r="TD113" s="27"/>
      <c r="TE113" s="27"/>
      <c r="TF113" s="27"/>
      <c r="TG113" s="27"/>
      <c r="TH113" s="27"/>
      <c r="TI113" s="27"/>
      <c r="TJ113" s="27"/>
      <c r="TK113" s="27"/>
      <c r="TL113" s="27"/>
      <c r="TM113" s="27"/>
      <c r="TN113" s="27"/>
      <c r="TO113" s="27"/>
      <c r="TP113" s="27"/>
      <c r="TQ113" s="27"/>
      <c r="TR113" s="27"/>
      <c r="TS113" s="27"/>
      <c r="TT113" s="27"/>
      <c r="TU113" s="27"/>
      <c r="TV113" s="27"/>
      <c r="TW113" s="27"/>
      <c r="TX113" s="27"/>
      <c r="TY113" s="27"/>
      <c r="TZ113" s="27"/>
      <c r="UA113" s="27"/>
      <c r="UB113" s="27"/>
      <c r="UC113" s="27"/>
      <c r="UD113" s="27"/>
      <c r="UE113" s="27"/>
      <c r="UF113" s="27"/>
      <c r="UG113" s="27"/>
      <c r="UH113" s="27"/>
      <c r="UI113" s="27"/>
      <c r="UJ113" s="27"/>
      <c r="UK113" s="27"/>
      <c r="UL113" s="27"/>
      <c r="UM113" s="27"/>
      <c r="UN113" s="27"/>
      <c r="UO113" s="27"/>
      <c r="UP113" s="27"/>
      <c r="UQ113" s="27"/>
      <c r="UR113" s="27"/>
      <c r="US113" s="27"/>
      <c r="UT113" s="27"/>
      <c r="UU113" s="27"/>
      <c r="UV113" s="27"/>
      <c r="UW113" s="27"/>
      <c r="UX113" s="27"/>
      <c r="UY113" s="27"/>
      <c r="UZ113" s="27"/>
      <c r="VA113" s="27"/>
      <c r="VB113" s="27"/>
      <c r="VC113" s="27"/>
      <c r="VD113" s="27"/>
      <c r="VE113" s="27"/>
      <c r="VF113" s="27"/>
      <c r="VG113" s="27"/>
      <c r="VH113" s="27"/>
      <c r="VI113" s="27"/>
      <c r="VJ113" s="27"/>
      <c r="VK113" s="27"/>
      <c r="VL113" s="27"/>
      <c r="VM113" s="27"/>
      <c r="VN113" s="27"/>
      <c r="VO113" s="27"/>
      <c r="VP113" s="27"/>
      <c r="VQ113" s="27"/>
      <c r="VR113" s="27"/>
      <c r="VS113" s="27"/>
      <c r="VT113" s="27"/>
      <c r="VU113" s="27"/>
      <c r="VV113" s="27"/>
      <c r="VW113" s="27"/>
      <c r="VX113" s="27"/>
      <c r="VY113" s="27"/>
      <c r="VZ113" s="27"/>
      <c r="WA113" s="27"/>
      <c r="WB113" s="27"/>
      <c r="WC113" s="27"/>
      <c r="WD113" s="27"/>
      <c r="WE113" s="27"/>
      <c r="WF113" s="27"/>
      <c r="WG113" s="27"/>
      <c r="WH113" s="27"/>
      <c r="WI113" s="27"/>
      <c r="WJ113" s="27"/>
      <c r="WK113" s="27"/>
      <c r="WL113" s="27"/>
      <c r="WM113" s="27"/>
      <c r="WN113" s="27"/>
      <c r="WO113" s="27"/>
      <c r="WP113" s="27"/>
      <c r="WQ113" s="27"/>
      <c r="WR113" s="27"/>
      <c r="WS113" s="27"/>
      <c r="WT113" s="27"/>
      <c r="WU113" s="27"/>
      <c r="WV113" s="27"/>
      <c r="WW113" s="27"/>
      <c r="WX113" s="27"/>
      <c r="WY113" s="27"/>
      <c r="WZ113" s="27"/>
      <c r="XA113" s="27"/>
      <c r="XB113" s="27"/>
      <c r="XC113" s="27"/>
      <c r="XD113" s="27"/>
      <c r="XE113" s="27"/>
      <c r="XF113" s="27"/>
      <c r="XG113" s="27"/>
      <c r="XH113" s="27"/>
      <c r="XI113" s="27"/>
      <c r="XJ113" s="27"/>
      <c r="XK113" s="27"/>
      <c r="XL113" s="27"/>
      <c r="XM113" s="27"/>
      <c r="XN113" s="27"/>
      <c r="XO113" s="27"/>
      <c r="XP113" s="27"/>
      <c r="XQ113" s="27"/>
      <c r="XR113" s="27"/>
      <c r="XS113" s="27"/>
      <c r="XT113" s="27"/>
      <c r="XU113" s="27"/>
      <c r="XV113" s="27"/>
      <c r="XW113" s="27"/>
      <c r="XX113" s="27"/>
      <c r="XY113" s="27"/>
      <c r="XZ113" s="27"/>
      <c r="YA113" s="27"/>
      <c r="YB113" s="27"/>
      <c r="YC113" s="27"/>
      <c r="YD113" s="27"/>
      <c r="YE113" s="27"/>
      <c r="YF113" s="27"/>
      <c r="YG113" s="27"/>
      <c r="YH113" s="27"/>
      <c r="YI113" s="27"/>
      <c r="YJ113" s="27"/>
      <c r="YK113" s="27"/>
      <c r="YL113" s="27"/>
      <c r="YM113" s="27"/>
      <c r="YN113" s="27"/>
      <c r="YO113" s="27"/>
      <c r="YP113" s="27"/>
      <c r="YQ113" s="27"/>
      <c r="YR113" s="27"/>
      <c r="YS113" s="27"/>
      <c r="YT113" s="27"/>
      <c r="YU113" s="27"/>
      <c r="YV113" s="27"/>
      <c r="YW113" s="27"/>
      <c r="YX113" s="27"/>
      <c r="YY113" s="27"/>
      <c r="YZ113" s="27"/>
      <c r="ZA113" s="27"/>
      <c r="ZB113" s="27"/>
      <c r="ZC113" s="27"/>
      <c r="ZD113" s="27"/>
      <c r="ZE113" s="27"/>
      <c r="ZF113" s="27"/>
      <c r="ZG113" s="27"/>
      <c r="ZH113" s="27"/>
      <c r="ZI113" s="27"/>
      <c r="ZJ113" s="27"/>
      <c r="ZK113" s="27"/>
      <c r="ZL113" s="27"/>
      <c r="ZM113" s="27"/>
      <c r="ZN113" s="27"/>
      <c r="ZO113" s="27"/>
      <c r="ZP113" s="27"/>
      <c r="ZQ113" s="27"/>
      <c r="ZR113" s="27"/>
      <c r="ZS113" s="27"/>
      <c r="ZT113" s="27"/>
      <c r="ZU113" s="27"/>
      <c r="ZV113" s="27"/>
      <c r="ZW113" s="27"/>
      <c r="ZX113" s="27"/>
      <c r="ZY113" s="27"/>
      <c r="ZZ113" s="27"/>
      <c r="AAA113" s="27"/>
      <c r="AAB113" s="27"/>
      <c r="AAC113" s="27"/>
      <c r="AAD113" s="27"/>
      <c r="AAE113" s="27"/>
      <c r="AAF113" s="27"/>
      <c r="AAG113" s="27"/>
      <c r="AAH113" s="27"/>
      <c r="AAI113" s="27"/>
      <c r="AAJ113" s="27"/>
      <c r="AAK113" s="27"/>
      <c r="AAL113" s="27"/>
      <c r="AAM113" s="27"/>
      <c r="AAN113" s="27"/>
      <c r="AAO113" s="27"/>
      <c r="AAP113" s="27"/>
      <c r="AAQ113" s="27"/>
      <c r="AAR113" s="27"/>
      <c r="AAS113" s="27"/>
      <c r="AAT113" s="27"/>
      <c r="AAU113" s="27"/>
      <c r="AAV113" s="27"/>
      <c r="AAW113" s="27"/>
      <c r="AAX113" s="27"/>
      <c r="AAY113" s="27"/>
      <c r="AAZ113" s="27"/>
      <c r="ABA113" s="27"/>
      <c r="ABB113" s="27"/>
      <c r="ABC113" s="27"/>
      <c r="ABD113" s="27"/>
      <c r="ABE113" s="27"/>
      <c r="ABF113" s="27"/>
      <c r="ABG113" s="27"/>
      <c r="ABH113" s="27"/>
      <c r="ABI113" s="27"/>
      <c r="ABJ113" s="27"/>
      <c r="ABK113" s="27"/>
      <c r="ABL113" s="27"/>
      <c r="ABM113" s="27"/>
      <c r="ABN113" s="27"/>
      <c r="ABO113" s="27"/>
      <c r="ABP113" s="27"/>
      <c r="ABQ113" s="27"/>
      <c r="ABR113" s="27"/>
      <c r="ABS113" s="27"/>
      <c r="ABT113" s="27"/>
      <c r="ABU113" s="27"/>
      <c r="ABV113" s="27"/>
      <c r="ABW113" s="27"/>
      <c r="ABX113" s="27"/>
      <c r="ABY113" s="27"/>
      <c r="ABZ113" s="27"/>
      <c r="ACA113" s="27"/>
      <c r="ACB113" s="27"/>
      <c r="ACC113" s="27"/>
      <c r="ACD113" s="27"/>
      <c r="ACE113" s="27"/>
      <c r="ACF113" s="27"/>
      <c r="ACG113" s="27"/>
      <c r="ACH113" s="27"/>
      <c r="ACI113" s="27"/>
      <c r="ACJ113" s="27"/>
      <c r="ACK113" s="27"/>
      <c r="ACL113" s="27"/>
      <c r="ACM113" s="27"/>
      <c r="ACN113" s="27"/>
      <c r="ACO113" s="27"/>
      <c r="ACP113" s="27"/>
      <c r="ACQ113" s="27"/>
      <c r="ACR113" s="27"/>
      <c r="ACS113" s="27"/>
      <c r="ACT113" s="27"/>
      <c r="ACU113" s="27"/>
      <c r="ACV113" s="27"/>
      <c r="ACW113" s="27"/>
      <c r="ACX113" s="27"/>
      <c r="ACY113" s="27"/>
      <c r="ACZ113" s="27"/>
      <c r="ADA113" s="27"/>
      <c r="ADB113" s="27"/>
      <c r="ADC113" s="27"/>
      <c r="ADD113" s="27"/>
      <c r="ADE113" s="27"/>
      <c r="ADF113" s="27"/>
      <c r="ADG113" s="27"/>
      <c r="ADH113" s="27"/>
      <c r="ADI113" s="27"/>
      <c r="ADJ113" s="27"/>
      <c r="ADK113" s="27"/>
      <c r="ADL113" s="27"/>
      <c r="ADM113" s="27"/>
      <c r="ADN113" s="27"/>
      <c r="ADO113" s="27"/>
      <c r="ADP113" s="27"/>
      <c r="ADQ113" s="27"/>
      <c r="ADR113" s="27"/>
      <c r="ADS113" s="27"/>
      <c r="ADT113" s="27"/>
      <c r="ADU113" s="27"/>
      <c r="ADV113" s="27"/>
      <c r="ADW113" s="27"/>
      <c r="ADX113" s="27"/>
      <c r="ADY113" s="27"/>
      <c r="ADZ113" s="27"/>
      <c r="AEA113" s="27"/>
      <c r="AEB113" s="27"/>
      <c r="AEC113" s="27"/>
      <c r="AED113" s="27"/>
      <c r="AEE113" s="27"/>
      <c r="AEF113" s="27"/>
      <c r="AEG113" s="27"/>
      <c r="AEH113" s="27"/>
      <c r="AEI113" s="27"/>
      <c r="AEJ113" s="27"/>
      <c r="AEK113" s="27"/>
      <c r="AEL113" s="27"/>
      <c r="AEM113" s="27"/>
      <c r="AEN113" s="27"/>
      <c r="AEO113" s="27"/>
      <c r="AEP113" s="27"/>
      <c r="AEQ113" s="27"/>
      <c r="AER113" s="27"/>
      <c r="AES113" s="27"/>
      <c r="AET113" s="27"/>
      <c r="AEU113" s="27"/>
      <c r="AEV113" s="27"/>
      <c r="AEW113" s="27"/>
      <c r="AEX113" s="27"/>
      <c r="AEY113" s="27"/>
      <c r="AEZ113" s="27"/>
      <c r="AFA113" s="27"/>
      <c r="AFB113" s="27"/>
      <c r="AFC113" s="27"/>
      <c r="AFD113" s="27"/>
      <c r="AFE113" s="27"/>
      <c r="AFF113" s="27"/>
      <c r="AFG113" s="27"/>
      <c r="AFH113" s="27"/>
      <c r="AFI113" s="27"/>
      <c r="AFJ113" s="27"/>
      <c r="AFK113" s="27"/>
      <c r="AFL113" s="27"/>
      <c r="AFM113" s="27"/>
      <c r="AFN113" s="27"/>
      <c r="AFO113" s="27"/>
      <c r="AFP113" s="27"/>
      <c r="AFQ113" s="27"/>
      <c r="AFR113" s="27"/>
      <c r="AFS113" s="27"/>
      <c r="AFT113" s="27"/>
      <c r="AFU113" s="27"/>
      <c r="AFV113" s="27"/>
      <c r="AFW113" s="27"/>
      <c r="AFX113" s="27"/>
      <c r="AFY113" s="27"/>
      <c r="AFZ113" s="27"/>
      <c r="AGA113" s="27"/>
      <c r="AGB113" s="27"/>
      <c r="AGC113" s="27"/>
      <c r="AGD113" s="27"/>
      <c r="AGE113" s="27"/>
      <c r="AGF113" s="27"/>
      <c r="AGG113" s="27"/>
      <c r="AGH113" s="27"/>
      <c r="AGI113" s="27"/>
      <c r="AGJ113" s="27"/>
      <c r="AGK113" s="27"/>
      <c r="AGL113" s="27"/>
      <c r="AGM113" s="27"/>
      <c r="AGN113" s="27"/>
      <c r="AGO113" s="27"/>
      <c r="AGP113" s="27"/>
      <c r="AGQ113" s="27"/>
      <c r="AGR113" s="27"/>
      <c r="AGS113" s="27"/>
      <c r="AGT113" s="27"/>
      <c r="AGU113" s="27"/>
      <c r="AGV113" s="27"/>
      <c r="AGW113" s="27"/>
      <c r="AGX113" s="27"/>
      <c r="AGY113" s="27"/>
      <c r="AGZ113" s="27"/>
      <c r="AHA113" s="27"/>
      <c r="AHB113" s="27"/>
      <c r="AHC113" s="27"/>
      <c r="AHD113" s="27"/>
      <c r="AHE113" s="27"/>
      <c r="AHF113" s="27"/>
      <c r="AHG113" s="27"/>
      <c r="AHH113" s="27"/>
      <c r="AHI113" s="27"/>
      <c r="AHJ113" s="27"/>
      <c r="AHK113" s="27"/>
      <c r="AHL113" s="27"/>
      <c r="AHM113" s="27"/>
      <c r="AHN113" s="27"/>
      <c r="AHO113" s="27"/>
      <c r="AHP113" s="27"/>
      <c r="AHQ113" s="27"/>
      <c r="AHR113" s="27"/>
      <c r="AHS113" s="27"/>
      <c r="AHT113" s="27"/>
      <c r="AHU113" s="27"/>
      <c r="AHV113" s="27"/>
      <c r="AHW113" s="27"/>
      <c r="AHX113" s="27"/>
      <c r="AHY113" s="27"/>
      <c r="AHZ113" s="27"/>
      <c r="AIA113" s="27"/>
      <c r="AIB113" s="27"/>
      <c r="AIC113" s="27"/>
      <c r="AID113" s="27"/>
      <c r="AIE113" s="27"/>
      <c r="AIF113" s="27"/>
      <c r="AIG113" s="27"/>
      <c r="AIH113" s="27"/>
      <c r="AII113" s="27"/>
      <c r="AIJ113" s="27"/>
      <c r="AIK113" s="27"/>
      <c r="AIL113" s="27"/>
      <c r="AIM113" s="27"/>
      <c r="AIN113" s="27"/>
      <c r="AIO113" s="27"/>
      <c r="AIP113" s="27"/>
      <c r="AIQ113" s="27"/>
      <c r="AIR113" s="27"/>
      <c r="AIS113" s="27"/>
      <c r="AIT113" s="27"/>
      <c r="AIU113" s="27"/>
      <c r="AIV113" s="27"/>
      <c r="AIW113" s="27"/>
      <c r="AIX113" s="27"/>
      <c r="AIY113" s="27"/>
      <c r="AIZ113" s="27"/>
      <c r="AJA113" s="27"/>
      <c r="AJB113" s="27"/>
      <c r="AJC113" s="27"/>
      <c r="AJD113" s="27"/>
      <c r="AJE113" s="27"/>
      <c r="AJF113" s="27"/>
      <c r="AJG113" s="27"/>
      <c r="AJH113" s="27"/>
      <c r="AJI113" s="27"/>
      <c r="AJJ113" s="27"/>
      <c r="AJK113" s="27"/>
      <c r="AJL113" s="27"/>
      <c r="AJM113" s="27"/>
      <c r="AJN113" s="27"/>
      <c r="AJO113" s="27"/>
      <c r="AJP113" s="27"/>
      <c r="AJQ113" s="27"/>
      <c r="AJR113" s="27"/>
      <c r="AJS113" s="27"/>
      <c r="AJT113" s="27"/>
      <c r="AJU113" s="27"/>
      <c r="AJV113" s="27"/>
      <c r="AJW113" s="27"/>
      <c r="AJX113" s="27"/>
      <c r="AJY113" s="27"/>
      <c r="AJZ113" s="27"/>
      <c r="AKA113" s="27"/>
      <c r="AKB113" s="27"/>
      <c r="AKC113" s="27"/>
      <c r="AKD113" s="27"/>
      <c r="AKE113" s="27"/>
      <c r="AKF113" s="27"/>
      <c r="AKG113" s="27"/>
      <c r="AKH113" s="27"/>
      <c r="AKI113" s="27"/>
      <c r="AKJ113" s="27"/>
      <c r="AKK113" s="27"/>
      <c r="AKL113" s="27"/>
      <c r="AKM113" s="27"/>
      <c r="AKN113" s="27"/>
      <c r="AKO113" s="27"/>
      <c r="AKP113" s="27"/>
      <c r="AKQ113" s="27"/>
      <c r="AKR113" s="27"/>
      <c r="AKS113" s="27"/>
      <c r="AKT113" s="27"/>
      <c r="AKU113" s="27"/>
      <c r="AKV113" s="27"/>
      <c r="AKW113" s="27"/>
      <c r="AKX113" s="27"/>
      <c r="AKY113" s="27"/>
      <c r="AKZ113" s="27"/>
      <c r="ALA113" s="27"/>
      <c r="ALB113" s="27"/>
      <c r="ALC113" s="27"/>
      <c r="ALD113" s="27"/>
      <c r="ALE113" s="27"/>
      <c r="ALF113" s="27"/>
      <c r="ALG113" s="27"/>
      <c r="ALH113" s="27"/>
      <c r="ALI113" s="27"/>
      <c r="ALJ113" s="27"/>
      <c r="ALK113" s="27"/>
      <c r="ALL113" s="27"/>
      <c r="ALM113" s="27"/>
      <c r="ALN113" s="27"/>
      <c r="ALO113" s="27"/>
      <c r="ALP113" s="27"/>
      <c r="ALQ113" s="27"/>
      <c r="ALR113" s="27"/>
      <c r="ALS113" s="27"/>
      <c r="ALT113" s="27"/>
      <c r="ALU113" s="27"/>
      <c r="ALV113" s="27"/>
      <c r="ALW113" s="27"/>
      <c r="ALX113" s="27"/>
      <c r="ALY113" s="27"/>
      <c r="ALZ113" s="27"/>
      <c r="AMA113" s="27"/>
      <c r="AMB113" s="27"/>
      <c r="AMC113" s="27"/>
      <c r="AMD113" s="27"/>
      <c r="AME113" s="27"/>
      <c r="AMF113" s="27"/>
      <c r="AMG113" s="27"/>
      <c r="AMH113" s="27"/>
      <c r="AMI113" s="27"/>
      <c r="AMJ113" s="27"/>
    </row>
    <row r="114" spans="1:1024" hidden="1">
      <c r="A114" s="28">
        <v>1130054</v>
      </c>
      <c r="B114" s="84" t="s">
        <v>163</v>
      </c>
      <c r="C114" s="28">
        <v>65</v>
      </c>
      <c r="D114" s="42">
        <v>1</v>
      </c>
      <c r="E114" s="45">
        <v>1</v>
      </c>
      <c r="F114" s="44" t="s">
        <v>48</v>
      </c>
      <c r="G114" s="10" t="s">
        <v>162</v>
      </c>
    </row>
    <row r="115" spans="1:1024" hidden="1">
      <c r="A115" s="28">
        <v>1130055</v>
      </c>
      <c r="B115" s="84" t="s">
        <v>161</v>
      </c>
      <c r="C115" s="28">
        <v>150</v>
      </c>
      <c r="D115" s="42">
        <v>1</v>
      </c>
      <c r="E115" s="45">
        <v>1</v>
      </c>
      <c r="F115" s="44" t="s">
        <v>48</v>
      </c>
      <c r="G115" s="85" t="s">
        <v>55</v>
      </c>
      <c r="J115" s="27"/>
      <c r="N115" s="27"/>
    </row>
    <row r="116" spans="1:1024" hidden="1">
      <c r="A116" s="28">
        <v>1130056</v>
      </c>
      <c r="B116" s="84" t="s">
        <v>337</v>
      </c>
      <c r="C116" s="28">
        <v>640</v>
      </c>
      <c r="D116" s="42">
        <v>2</v>
      </c>
      <c r="E116" s="45">
        <v>1</v>
      </c>
      <c r="F116" s="44" t="s">
        <v>48</v>
      </c>
      <c r="G116" s="10" t="s">
        <v>126</v>
      </c>
    </row>
    <row r="117" spans="1:1024" hidden="1">
      <c r="A117" s="28">
        <v>1130057</v>
      </c>
      <c r="B117" s="84" t="s">
        <v>338</v>
      </c>
      <c r="C117" s="88">
        <v>175</v>
      </c>
      <c r="D117" s="42">
        <v>1</v>
      </c>
      <c r="E117" s="45">
        <v>1</v>
      </c>
      <c r="F117" s="44" t="s">
        <v>48</v>
      </c>
      <c r="G117" s="10" t="s">
        <v>53</v>
      </c>
    </row>
    <row r="118" spans="1:1024" hidden="1">
      <c r="A118" s="28">
        <v>1130060</v>
      </c>
      <c r="B118" s="84" t="s">
        <v>158</v>
      </c>
      <c r="C118" s="28">
        <v>50</v>
      </c>
      <c r="D118" s="42">
        <v>1</v>
      </c>
      <c r="E118" s="45">
        <v>1</v>
      </c>
      <c r="F118" s="44" t="s">
        <v>48</v>
      </c>
      <c r="G118" s="10" t="s">
        <v>159</v>
      </c>
      <c r="K118" s="27"/>
      <c r="M118" s="27"/>
    </row>
    <row r="119" spans="1:1024" hidden="1">
      <c r="A119" s="28">
        <v>1130061</v>
      </c>
      <c r="B119" s="84" t="s">
        <v>96</v>
      </c>
      <c r="C119" s="28">
        <v>160</v>
      </c>
      <c r="D119" s="42">
        <v>1</v>
      </c>
      <c r="E119" s="45">
        <v>1</v>
      </c>
      <c r="F119" s="44" t="s">
        <v>48</v>
      </c>
      <c r="G119" s="85" t="s">
        <v>44</v>
      </c>
    </row>
    <row r="120" spans="1:1024" hidden="1">
      <c r="A120" s="28">
        <v>1130062</v>
      </c>
      <c r="B120" s="84" t="s">
        <v>160</v>
      </c>
      <c r="C120" s="28">
        <v>30</v>
      </c>
      <c r="D120" s="42">
        <v>1</v>
      </c>
      <c r="E120" s="45">
        <v>1</v>
      </c>
      <c r="F120" s="44" t="s">
        <v>48</v>
      </c>
      <c r="G120" s="85" t="s">
        <v>320</v>
      </c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  <c r="JC120" s="27"/>
      <c r="JD120" s="27"/>
      <c r="JE120" s="27"/>
      <c r="JF120" s="27"/>
      <c r="JG120" s="27"/>
      <c r="JH120" s="27"/>
      <c r="JI120" s="27"/>
      <c r="JJ120" s="27"/>
      <c r="JK120" s="27"/>
      <c r="JL120" s="27"/>
      <c r="JM120" s="27"/>
      <c r="JN120" s="27"/>
      <c r="JO120" s="27"/>
      <c r="JP120" s="27"/>
      <c r="JQ120" s="27"/>
      <c r="JR120" s="27"/>
      <c r="JS120" s="27"/>
      <c r="JT120" s="27"/>
      <c r="JU120" s="27"/>
      <c r="JV120" s="27"/>
      <c r="JW120" s="27"/>
      <c r="JX120" s="27"/>
      <c r="JY120" s="27"/>
      <c r="JZ120" s="27"/>
      <c r="KA120" s="27"/>
      <c r="KB120" s="27"/>
      <c r="KC120" s="27"/>
      <c r="KD120" s="27"/>
      <c r="KE120" s="27"/>
      <c r="KF120" s="27"/>
      <c r="KG120" s="27"/>
      <c r="KH120" s="27"/>
      <c r="KI120" s="27"/>
      <c r="KJ120" s="27"/>
      <c r="KK120" s="27"/>
      <c r="KL120" s="27"/>
      <c r="KM120" s="27"/>
      <c r="KN120" s="27"/>
      <c r="KO120" s="27"/>
      <c r="KP120" s="27"/>
      <c r="KQ120" s="27"/>
      <c r="KR120" s="27"/>
      <c r="KS120" s="27"/>
      <c r="KT120" s="27"/>
      <c r="KU120" s="27"/>
      <c r="KV120" s="27"/>
      <c r="KW120" s="27"/>
      <c r="KX120" s="27"/>
      <c r="KY120" s="27"/>
      <c r="KZ120" s="27"/>
      <c r="LA120" s="27"/>
      <c r="LB120" s="27"/>
      <c r="LC120" s="27"/>
      <c r="LD120" s="27"/>
      <c r="LE120" s="27"/>
      <c r="LF120" s="27"/>
      <c r="LG120" s="27"/>
      <c r="LH120" s="27"/>
      <c r="LI120" s="27"/>
      <c r="LJ120" s="27"/>
      <c r="LK120" s="27"/>
      <c r="LL120" s="27"/>
      <c r="LM120" s="27"/>
      <c r="LN120" s="27"/>
      <c r="LO120" s="27"/>
      <c r="LP120" s="27"/>
      <c r="LQ120" s="27"/>
      <c r="LR120" s="27"/>
      <c r="LS120" s="27"/>
      <c r="LT120" s="27"/>
      <c r="LU120" s="27"/>
      <c r="LV120" s="27"/>
      <c r="LW120" s="27"/>
      <c r="LX120" s="27"/>
      <c r="LY120" s="27"/>
      <c r="LZ120" s="27"/>
      <c r="MA120" s="27"/>
      <c r="MB120" s="27"/>
      <c r="MC120" s="27"/>
      <c r="MD120" s="27"/>
      <c r="ME120" s="27"/>
      <c r="MF120" s="27"/>
      <c r="MG120" s="27"/>
      <c r="MH120" s="27"/>
      <c r="MI120" s="27"/>
      <c r="MJ120" s="27"/>
      <c r="MK120" s="27"/>
      <c r="ML120" s="27"/>
      <c r="MM120" s="27"/>
      <c r="MN120" s="27"/>
      <c r="MO120" s="27"/>
      <c r="MP120" s="27"/>
      <c r="MQ120" s="27"/>
      <c r="MR120" s="27"/>
      <c r="MS120" s="27"/>
      <c r="MT120" s="27"/>
      <c r="MU120" s="27"/>
      <c r="MV120" s="27"/>
      <c r="MW120" s="27"/>
      <c r="MX120" s="27"/>
      <c r="MY120" s="27"/>
      <c r="MZ120" s="27"/>
      <c r="NA120" s="27"/>
      <c r="NB120" s="27"/>
      <c r="NC120" s="27"/>
      <c r="ND120" s="27"/>
      <c r="NE120" s="27"/>
      <c r="NF120" s="27"/>
      <c r="NG120" s="27"/>
      <c r="NH120" s="27"/>
      <c r="NI120" s="27"/>
      <c r="NJ120" s="27"/>
      <c r="NK120" s="27"/>
      <c r="NL120" s="27"/>
      <c r="NM120" s="27"/>
      <c r="NN120" s="27"/>
      <c r="NO120" s="27"/>
      <c r="NP120" s="27"/>
      <c r="NQ120" s="27"/>
      <c r="NR120" s="27"/>
      <c r="NS120" s="27"/>
      <c r="NT120" s="27"/>
      <c r="NU120" s="27"/>
      <c r="NV120" s="27"/>
      <c r="NW120" s="27"/>
      <c r="NX120" s="27"/>
      <c r="NY120" s="27"/>
      <c r="NZ120" s="27"/>
      <c r="OA120" s="27"/>
      <c r="OB120" s="27"/>
      <c r="OC120" s="27"/>
      <c r="OD120" s="27"/>
      <c r="OE120" s="27"/>
      <c r="OF120" s="27"/>
      <c r="OG120" s="27"/>
      <c r="OH120" s="27"/>
      <c r="OI120" s="27"/>
      <c r="OJ120" s="27"/>
      <c r="OK120" s="27"/>
      <c r="OL120" s="27"/>
      <c r="OM120" s="27"/>
      <c r="ON120" s="27"/>
      <c r="OO120" s="27"/>
      <c r="OP120" s="27"/>
      <c r="OQ120" s="27"/>
      <c r="OR120" s="27"/>
      <c r="OS120" s="27"/>
      <c r="OT120" s="27"/>
      <c r="OU120" s="27"/>
      <c r="OV120" s="27"/>
      <c r="OW120" s="27"/>
      <c r="OX120" s="27"/>
      <c r="OY120" s="27"/>
      <c r="OZ120" s="27"/>
      <c r="PA120" s="27"/>
      <c r="PB120" s="27"/>
      <c r="PC120" s="27"/>
      <c r="PD120" s="27"/>
      <c r="PE120" s="27"/>
      <c r="PF120" s="27"/>
      <c r="PG120" s="27"/>
      <c r="PH120" s="27"/>
      <c r="PI120" s="27"/>
      <c r="PJ120" s="27"/>
      <c r="PK120" s="27"/>
      <c r="PL120" s="27"/>
      <c r="PM120" s="27"/>
      <c r="PN120" s="27"/>
      <c r="PO120" s="27"/>
      <c r="PP120" s="27"/>
      <c r="PQ120" s="27"/>
      <c r="PR120" s="27"/>
      <c r="PS120" s="27"/>
      <c r="PT120" s="27"/>
      <c r="PU120" s="27"/>
      <c r="PV120" s="27"/>
      <c r="PW120" s="27"/>
      <c r="PX120" s="27"/>
      <c r="PY120" s="27"/>
      <c r="PZ120" s="27"/>
      <c r="QA120" s="27"/>
      <c r="QB120" s="27"/>
      <c r="QC120" s="27"/>
      <c r="QD120" s="27"/>
      <c r="QE120" s="27"/>
      <c r="QF120" s="27"/>
      <c r="QG120" s="27"/>
      <c r="QH120" s="27"/>
      <c r="QI120" s="27"/>
      <c r="QJ120" s="27"/>
      <c r="QK120" s="27"/>
      <c r="QL120" s="27"/>
      <c r="QM120" s="27"/>
      <c r="QN120" s="27"/>
      <c r="QO120" s="27"/>
      <c r="QP120" s="27"/>
      <c r="QQ120" s="27"/>
      <c r="QR120" s="27"/>
      <c r="QS120" s="27"/>
      <c r="QT120" s="27"/>
      <c r="QU120" s="27"/>
      <c r="QV120" s="27"/>
      <c r="QW120" s="27"/>
      <c r="QX120" s="27"/>
      <c r="QY120" s="27"/>
      <c r="QZ120" s="27"/>
      <c r="RA120" s="27"/>
      <c r="RB120" s="27"/>
      <c r="RC120" s="27"/>
      <c r="RD120" s="27"/>
      <c r="RE120" s="27"/>
      <c r="RF120" s="27"/>
      <c r="RG120" s="27"/>
      <c r="RH120" s="27"/>
      <c r="RI120" s="27"/>
      <c r="RJ120" s="27"/>
      <c r="RK120" s="27"/>
      <c r="RL120" s="27"/>
      <c r="RM120" s="27"/>
      <c r="RN120" s="27"/>
      <c r="RO120" s="27"/>
      <c r="RP120" s="27"/>
      <c r="RQ120" s="27"/>
      <c r="RR120" s="27"/>
      <c r="RS120" s="27"/>
      <c r="RT120" s="27"/>
      <c r="RU120" s="27"/>
      <c r="RV120" s="27"/>
      <c r="RW120" s="27"/>
      <c r="RX120" s="27"/>
      <c r="RY120" s="27"/>
      <c r="RZ120" s="27"/>
      <c r="SA120" s="27"/>
      <c r="SB120" s="27"/>
      <c r="SC120" s="27"/>
      <c r="SD120" s="27"/>
      <c r="SE120" s="27"/>
      <c r="SF120" s="27"/>
      <c r="SG120" s="27"/>
      <c r="SH120" s="27"/>
      <c r="SI120" s="27"/>
      <c r="SJ120" s="27"/>
      <c r="SK120" s="27"/>
      <c r="SL120" s="27"/>
      <c r="SM120" s="27"/>
      <c r="SN120" s="27"/>
      <c r="SO120" s="27"/>
      <c r="SP120" s="27"/>
      <c r="SQ120" s="27"/>
      <c r="SR120" s="27"/>
      <c r="SS120" s="27"/>
      <c r="ST120" s="27"/>
      <c r="SU120" s="27"/>
      <c r="SV120" s="27"/>
      <c r="SW120" s="27"/>
      <c r="SX120" s="27"/>
      <c r="SY120" s="27"/>
      <c r="SZ120" s="27"/>
      <c r="TA120" s="27"/>
      <c r="TB120" s="27"/>
      <c r="TC120" s="27"/>
      <c r="TD120" s="27"/>
      <c r="TE120" s="27"/>
      <c r="TF120" s="27"/>
      <c r="TG120" s="27"/>
      <c r="TH120" s="27"/>
      <c r="TI120" s="27"/>
      <c r="TJ120" s="27"/>
      <c r="TK120" s="27"/>
      <c r="TL120" s="27"/>
      <c r="TM120" s="27"/>
      <c r="TN120" s="27"/>
      <c r="TO120" s="27"/>
      <c r="TP120" s="27"/>
      <c r="TQ120" s="27"/>
      <c r="TR120" s="27"/>
      <c r="TS120" s="27"/>
      <c r="TT120" s="27"/>
      <c r="TU120" s="27"/>
      <c r="TV120" s="27"/>
      <c r="TW120" s="27"/>
      <c r="TX120" s="27"/>
      <c r="TY120" s="27"/>
      <c r="TZ120" s="27"/>
      <c r="UA120" s="27"/>
      <c r="UB120" s="27"/>
      <c r="UC120" s="27"/>
      <c r="UD120" s="27"/>
      <c r="UE120" s="27"/>
      <c r="UF120" s="27"/>
      <c r="UG120" s="27"/>
      <c r="UH120" s="27"/>
      <c r="UI120" s="27"/>
      <c r="UJ120" s="27"/>
      <c r="UK120" s="27"/>
      <c r="UL120" s="27"/>
      <c r="UM120" s="27"/>
      <c r="UN120" s="27"/>
      <c r="UO120" s="27"/>
      <c r="UP120" s="27"/>
      <c r="UQ120" s="27"/>
      <c r="UR120" s="27"/>
      <c r="US120" s="27"/>
      <c r="UT120" s="27"/>
      <c r="UU120" s="27"/>
      <c r="UV120" s="27"/>
      <c r="UW120" s="27"/>
      <c r="UX120" s="27"/>
      <c r="UY120" s="27"/>
      <c r="UZ120" s="27"/>
      <c r="VA120" s="27"/>
      <c r="VB120" s="27"/>
      <c r="VC120" s="27"/>
      <c r="VD120" s="27"/>
      <c r="VE120" s="27"/>
      <c r="VF120" s="27"/>
      <c r="VG120" s="27"/>
      <c r="VH120" s="27"/>
      <c r="VI120" s="27"/>
      <c r="VJ120" s="27"/>
      <c r="VK120" s="27"/>
      <c r="VL120" s="27"/>
      <c r="VM120" s="27"/>
      <c r="VN120" s="27"/>
      <c r="VO120" s="27"/>
      <c r="VP120" s="27"/>
      <c r="VQ120" s="27"/>
      <c r="VR120" s="27"/>
      <c r="VS120" s="27"/>
      <c r="VT120" s="27"/>
      <c r="VU120" s="27"/>
      <c r="VV120" s="27"/>
      <c r="VW120" s="27"/>
      <c r="VX120" s="27"/>
      <c r="VY120" s="27"/>
      <c r="VZ120" s="27"/>
      <c r="WA120" s="27"/>
      <c r="WB120" s="27"/>
      <c r="WC120" s="27"/>
      <c r="WD120" s="27"/>
      <c r="WE120" s="27"/>
      <c r="WF120" s="27"/>
      <c r="WG120" s="27"/>
      <c r="WH120" s="27"/>
      <c r="WI120" s="27"/>
      <c r="WJ120" s="27"/>
      <c r="WK120" s="27"/>
      <c r="WL120" s="27"/>
      <c r="WM120" s="27"/>
      <c r="WN120" s="27"/>
      <c r="WO120" s="27"/>
      <c r="WP120" s="27"/>
      <c r="WQ120" s="27"/>
      <c r="WR120" s="27"/>
      <c r="WS120" s="27"/>
      <c r="WT120" s="27"/>
      <c r="WU120" s="27"/>
      <c r="WV120" s="27"/>
      <c r="WW120" s="27"/>
      <c r="WX120" s="27"/>
      <c r="WY120" s="27"/>
      <c r="WZ120" s="27"/>
      <c r="XA120" s="27"/>
      <c r="XB120" s="27"/>
      <c r="XC120" s="27"/>
      <c r="XD120" s="27"/>
      <c r="XE120" s="27"/>
      <c r="XF120" s="27"/>
      <c r="XG120" s="27"/>
      <c r="XH120" s="27"/>
      <c r="XI120" s="27"/>
      <c r="XJ120" s="27"/>
      <c r="XK120" s="27"/>
      <c r="XL120" s="27"/>
      <c r="XM120" s="27"/>
      <c r="XN120" s="27"/>
      <c r="XO120" s="27"/>
      <c r="XP120" s="27"/>
      <c r="XQ120" s="27"/>
      <c r="XR120" s="27"/>
      <c r="XS120" s="27"/>
      <c r="XT120" s="27"/>
      <c r="XU120" s="27"/>
      <c r="XV120" s="27"/>
      <c r="XW120" s="27"/>
      <c r="XX120" s="27"/>
      <c r="XY120" s="27"/>
      <c r="XZ120" s="27"/>
      <c r="YA120" s="27"/>
      <c r="YB120" s="27"/>
      <c r="YC120" s="27"/>
      <c r="YD120" s="27"/>
      <c r="YE120" s="27"/>
      <c r="YF120" s="27"/>
      <c r="YG120" s="27"/>
      <c r="YH120" s="27"/>
      <c r="YI120" s="27"/>
      <c r="YJ120" s="27"/>
      <c r="YK120" s="27"/>
      <c r="YL120" s="27"/>
      <c r="YM120" s="27"/>
      <c r="YN120" s="27"/>
      <c r="YO120" s="27"/>
      <c r="YP120" s="27"/>
      <c r="YQ120" s="27"/>
      <c r="YR120" s="27"/>
      <c r="YS120" s="27"/>
      <c r="YT120" s="27"/>
      <c r="YU120" s="27"/>
      <c r="YV120" s="27"/>
      <c r="YW120" s="27"/>
      <c r="YX120" s="27"/>
      <c r="YY120" s="27"/>
      <c r="YZ120" s="27"/>
      <c r="ZA120" s="27"/>
      <c r="ZB120" s="27"/>
      <c r="ZC120" s="27"/>
      <c r="ZD120" s="27"/>
      <c r="ZE120" s="27"/>
      <c r="ZF120" s="27"/>
      <c r="ZG120" s="27"/>
      <c r="ZH120" s="27"/>
      <c r="ZI120" s="27"/>
      <c r="ZJ120" s="27"/>
      <c r="ZK120" s="27"/>
      <c r="ZL120" s="27"/>
      <c r="ZM120" s="27"/>
      <c r="ZN120" s="27"/>
      <c r="ZO120" s="27"/>
      <c r="ZP120" s="27"/>
      <c r="ZQ120" s="27"/>
      <c r="ZR120" s="27"/>
      <c r="ZS120" s="27"/>
      <c r="ZT120" s="27"/>
      <c r="ZU120" s="27"/>
      <c r="ZV120" s="27"/>
      <c r="ZW120" s="27"/>
      <c r="ZX120" s="27"/>
      <c r="ZY120" s="27"/>
      <c r="ZZ120" s="27"/>
      <c r="AAA120" s="27"/>
      <c r="AAB120" s="27"/>
      <c r="AAC120" s="27"/>
      <c r="AAD120" s="27"/>
      <c r="AAE120" s="27"/>
      <c r="AAF120" s="27"/>
      <c r="AAG120" s="27"/>
      <c r="AAH120" s="27"/>
      <c r="AAI120" s="27"/>
      <c r="AAJ120" s="27"/>
      <c r="AAK120" s="27"/>
      <c r="AAL120" s="27"/>
      <c r="AAM120" s="27"/>
      <c r="AAN120" s="27"/>
      <c r="AAO120" s="27"/>
      <c r="AAP120" s="27"/>
      <c r="AAQ120" s="27"/>
      <c r="AAR120" s="27"/>
      <c r="AAS120" s="27"/>
      <c r="AAT120" s="27"/>
      <c r="AAU120" s="27"/>
      <c r="AAV120" s="27"/>
      <c r="AAW120" s="27"/>
      <c r="AAX120" s="27"/>
      <c r="AAY120" s="27"/>
      <c r="AAZ120" s="27"/>
      <c r="ABA120" s="27"/>
      <c r="ABB120" s="27"/>
      <c r="ABC120" s="27"/>
      <c r="ABD120" s="27"/>
      <c r="ABE120" s="27"/>
      <c r="ABF120" s="27"/>
      <c r="ABG120" s="27"/>
      <c r="ABH120" s="27"/>
      <c r="ABI120" s="27"/>
      <c r="ABJ120" s="27"/>
      <c r="ABK120" s="27"/>
      <c r="ABL120" s="27"/>
      <c r="ABM120" s="27"/>
      <c r="ABN120" s="27"/>
      <c r="ABO120" s="27"/>
      <c r="ABP120" s="27"/>
      <c r="ABQ120" s="27"/>
      <c r="ABR120" s="27"/>
      <c r="ABS120" s="27"/>
      <c r="ABT120" s="27"/>
      <c r="ABU120" s="27"/>
      <c r="ABV120" s="27"/>
      <c r="ABW120" s="27"/>
      <c r="ABX120" s="27"/>
      <c r="ABY120" s="27"/>
      <c r="ABZ120" s="27"/>
      <c r="ACA120" s="27"/>
      <c r="ACB120" s="27"/>
      <c r="ACC120" s="27"/>
      <c r="ACD120" s="27"/>
      <c r="ACE120" s="27"/>
      <c r="ACF120" s="27"/>
      <c r="ACG120" s="27"/>
      <c r="ACH120" s="27"/>
      <c r="ACI120" s="27"/>
      <c r="ACJ120" s="27"/>
      <c r="ACK120" s="27"/>
      <c r="ACL120" s="27"/>
      <c r="ACM120" s="27"/>
      <c r="ACN120" s="27"/>
      <c r="ACO120" s="27"/>
      <c r="ACP120" s="27"/>
      <c r="ACQ120" s="27"/>
      <c r="ACR120" s="27"/>
      <c r="ACS120" s="27"/>
      <c r="ACT120" s="27"/>
      <c r="ACU120" s="27"/>
      <c r="ACV120" s="27"/>
      <c r="ACW120" s="27"/>
      <c r="ACX120" s="27"/>
      <c r="ACY120" s="27"/>
      <c r="ACZ120" s="27"/>
      <c r="ADA120" s="27"/>
      <c r="ADB120" s="27"/>
      <c r="ADC120" s="27"/>
      <c r="ADD120" s="27"/>
      <c r="ADE120" s="27"/>
      <c r="ADF120" s="27"/>
      <c r="ADG120" s="27"/>
      <c r="ADH120" s="27"/>
      <c r="ADI120" s="27"/>
      <c r="ADJ120" s="27"/>
      <c r="ADK120" s="27"/>
      <c r="ADL120" s="27"/>
      <c r="ADM120" s="27"/>
      <c r="ADN120" s="27"/>
      <c r="ADO120" s="27"/>
      <c r="ADP120" s="27"/>
      <c r="ADQ120" s="27"/>
      <c r="ADR120" s="27"/>
      <c r="ADS120" s="27"/>
      <c r="ADT120" s="27"/>
      <c r="ADU120" s="27"/>
      <c r="ADV120" s="27"/>
      <c r="ADW120" s="27"/>
      <c r="ADX120" s="27"/>
      <c r="ADY120" s="27"/>
      <c r="ADZ120" s="27"/>
      <c r="AEA120" s="27"/>
      <c r="AEB120" s="27"/>
      <c r="AEC120" s="27"/>
      <c r="AED120" s="27"/>
      <c r="AEE120" s="27"/>
      <c r="AEF120" s="27"/>
      <c r="AEG120" s="27"/>
      <c r="AEH120" s="27"/>
      <c r="AEI120" s="27"/>
      <c r="AEJ120" s="27"/>
      <c r="AEK120" s="27"/>
      <c r="AEL120" s="27"/>
      <c r="AEM120" s="27"/>
      <c r="AEN120" s="27"/>
      <c r="AEO120" s="27"/>
      <c r="AEP120" s="27"/>
      <c r="AEQ120" s="27"/>
      <c r="AER120" s="27"/>
      <c r="AES120" s="27"/>
      <c r="AET120" s="27"/>
      <c r="AEU120" s="27"/>
      <c r="AEV120" s="27"/>
      <c r="AEW120" s="27"/>
      <c r="AEX120" s="27"/>
      <c r="AEY120" s="27"/>
      <c r="AEZ120" s="27"/>
      <c r="AFA120" s="27"/>
      <c r="AFB120" s="27"/>
      <c r="AFC120" s="27"/>
      <c r="AFD120" s="27"/>
      <c r="AFE120" s="27"/>
      <c r="AFF120" s="27"/>
      <c r="AFG120" s="27"/>
      <c r="AFH120" s="27"/>
      <c r="AFI120" s="27"/>
      <c r="AFJ120" s="27"/>
      <c r="AFK120" s="27"/>
      <c r="AFL120" s="27"/>
      <c r="AFM120" s="27"/>
      <c r="AFN120" s="27"/>
      <c r="AFO120" s="27"/>
      <c r="AFP120" s="27"/>
      <c r="AFQ120" s="27"/>
      <c r="AFR120" s="27"/>
      <c r="AFS120" s="27"/>
      <c r="AFT120" s="27"/>
      <c r="AFU120" s="27"/>
      <c r="AFV120" s="27"/>
      <c r="AFW120" s="27"/>
      <c r="AFX120" s="27"/>
      <c r="AFY120" s="27"/>
      <c r="AFZ120" s="27"/>
      <c r="AGA120" s="27"/>
      <c r="AGB120" s="27"/>
      <c r="AGC120" s="27"/>
      <c r="AGD120" s="27"/>
      <c r="AGE120" s="27"/>
      <c r="AGF120" s="27"/>
      <c r="AGG120" s="27"/>
      <c r="AGH120" s="27"/>
      <c r="AGI120" s="27"/>
      <c r="AGJ120" s="27"/>
      <c r="AGK120" s="27"/>
      <c r="AGL120" s="27"/>
      <c r="AGM120" s="27"/>
      <c r="AGN120" s="27"/>
      <c r="AGO120" s="27"/>
      <c r="AGP120" s="27"/>
      <c r="AGQ120" s="27"/>
      <c r="AGR120" s="27"/>
      <c r="AGS120" s="27"/>
      <c r="AGT120" s="27"/>
      <c r="AGU120" s="27"/>
      <c r="AGV120" s="27"/>
      <c r="AGW120" s="27"/>
      <c r="AGX120" s="27"/>
      <c r="AGY120" s="27"/>
      <c r="AGZ120" s="27"/>
      <c r="AHA120" s="27"/>
      <c r="AHB120" s="27"/>
      <c r="AHC120" s="27"/>
      <c r="AHD120" s="27"/>
      <c r="AHE120" s="27"/>
      <c r="AHF120" s="27"/>
      <c r="AHG120" s="27"/>
      <c r="AHH120" s="27"/>
      <c r="AHI120" s="27"/>
      <c r="AHJ120" s="27"/>
      <c r="AHK120" s="27"/>
      <c r="AHL120" s="27"/>
      <c r="AHM120" s="27"/>
      <c r="AHN120" s="27"/>
      <c r="AHO120" s="27"/>
      <c r="AHP120" s="27"/>
      <c r="AHQ120" s="27"/>
      <c r="AHR120" s="27"/>
      <c r="AHS120" s="27"/>
      <c r="AHT120" s="27"/>
      <c r="AHU120" s="27"/>
      <c r="AHV120" s="27"/>
      <c r="AHW120" s="27"/>
      <c r="AHX120" s="27"/>
      <c r="AHY120" s="27"/>
      <c r="AHZ120" s="27"/>
      <c r="AIA120" s="27"/>
      <c r="AIB120" s="27"/>
      <c r="AIC120" s="27"/>
      <c r="AID120" s="27"/>
      <c r="AIE120" s="27"/>
      <c r="AIF120" s="27"/>
      <c r="AIG120" s="27"/>
      <c r="AIH120" s="27"/>
      <c r="AII120" s="27"/>
      <c r="AIJ120" s="27"/>
      <c r="AIK120" s="27"/>
      <c r="AIL120" s="27"/>
      <c r="AIM120" s="27"/>
      <c r="AIN120" s="27"/>
      <c r="AIO120" s="27"/>
      <c r="AIP120" s="27"/>
      <c r="AIQ120" s="27"/>
      <c r="AIR120" s="27"/>
      <c r="AIS120" s="27"/>
      <c r="AIT120" s="27"/>
      <c r="AIU120" s="27"/>
      <c r="AIV120" s="27"/>
      <c r="AIW120" s="27"/>
      <c r="AIX120" s="27"/>
      <c r="AIY120" s="27"/>
      <c r="AIZ120" s="27"/>
      <c r="AJA120" s="27"/>
      <c r="AJB120" s="27"/>
      <c r="AJC120" s="27"/>
      <c r="AJD120" s="27"/>
      <c r="AJE120" s="27"/>
      <c r="AJF120" s="27"/>
      <c r="AJG120" s="27"/>
      <c r="AJH120" s="27"/>
      <c r="AJI120" s="27"/>
      <c r="AJJ120" s="27"/>
      <c r="AJK120" s="27"/>
      <c r="AJL120" s="27"/>
      <c r="AJM120" s="27"/>
      <c r="AJN120" s="27"/>
      <c r="AJO120" s="27"/>
      <c r="AJP120" s="27"/>
      <c r="AJQ120" s="27"/>
      <c r="AJR120" s="27"/>
      <c r="AJS120" s="27"/>
      <c r="AJT120" s="27"/>
      <c r="AJU120" s="27"/>
      <c r="AJV120" s="27"/>
      <c r="AJW120" s="27"/>
      <c r="AJX120" s="27"/>
      <c r="AJY120" s="27"/>
      <c r="AJZ120" s="27"/>
      <c r="AKA120" s="27"/>
      <c r="AKB120" s="27"/>
      <c r="AKC120" s="27"/>
      <c r="AKD120" s="27"/>
      <c r="AKE120" s="27"/>
      <c r="AKF120" s="27"/>
      <c r="AKG120" s="27"/>
      <c r="AKH120" s="27"/>
      <c r="AKI120" s="27"/>
      <c r="AKJ120" s="27"/>
      <c r="AKK120" s="27"/>
      <c r="AKL120" s="27"/>
      <c r="AKM120" s="27"/>
      <c r="AKN120" s="27"/>
      <c r="AKO120" s="27"/>
      <c r="AKP120" s="27"/>
      <c r="AKQ120" s="27"/>
      <c r="AKR120" s="27"/>
      <c r="AKS120" s="27"/>
      <c r="AKT120" s="27"/>
      <c r="AKU120" s="27"/>
      <c r="AKV120" s="27"/>
      <c r="AKW120" s="27"/>
      <c r="AKX120" s="27"/>
      <c r="AKY120" s="27"/>
      <c r="AKZ120" s="27"/>
      <c r="ALA120" s="27"/>
      <c r="ALB120" s="27"/>
      <c r="ALC120" s="27"/>
      <c r="ALD120" s="27"/>
      <c r="ALE120" s="27"/>
      <c r="ALF120" s="27"/>
      <c r="ALG120" s="27"/>
      <c r="ALH120" s="27"/>
      <c r="ALI120" s="27"/>
      <c r="ALJ120" s="27"/>
      <c r="ALK120" s="27"/>
      <c r="ALL120" s="27"/>
      <c r="ALM120" s="27"/>
      <c r="ALN120" s="27"/>
      <c r="ALO120" s="27"/>
      <c r="ALP120" s="27"/>
      <c r="ALQ120" s="27"/>
      <c r="ALR120" s="27"/>
      <c r="ALS120" s="27"/>
      <c r="ALT120" s="27"/>
      <c r="ALU120" s="27"/>
      <c r="ALV120" s="27"/>
      <c r="ALW120" s="27"/>
      <c r="ALX120" s="27"/>
      <c r="ALY120" s="27"/>
      <c r="ALZ120" s="27"/>
      <c r="AMA120" s="27"/>
      <c r="AMB120" s="27"/>
      <c r="AMC120" s="27"/>
      <c r="AMD120" s="27"/>
      <c r="AME120" s="27"/>
      <c r="AMF120" s="27"/>
      <c r="AMG120" s="27"/>
      <c r="AMH120" s="27"/>
      <c r="AMI120" s="27"/>
      <c r="AMJ120" s="27"/>
    </row>
    <row r="121" spans="1:1024" hidden="1">
      <c r="A121" s="28">
        <v>1130064</v>
      </c>
      <c r="B121" s="84" t="s">
        <v>216</v>
      </c>
      <c r="C121" s="28">
        <v>120</v>
      </c>
      <c r="D121" s="42">
        <v>1</v>
      </c>
      <c r="E121" s="45">
        <v>1</v>
      </c>
      <c r="F121" s="44" t="s">
        <v>48</v>
      </c>
      <c r="G121" s="10" t="s">
        <v>162</v>
      </c>
    </row>
    <row r="122" spans="1:1024" hidden="1">
      <c r="A122" s="28">
        <v>1130065</v>
      </c>
      <c r="B122" s="84" t="s">
        <v>47</v>
      </c>
      <c r="C122" s="28">
        <v>40</v>
      </c>
      <c r="D122" s="42">
        <v>1</v>
      </c>
      <c r="E122" s="45">
        <v>1</v>
      </c>
      <c r="F122" s="44" t="s">
        <v>48</v>
      </c>
      <c r="G122" s="85" t="s">
        <v>81</v>
      </c>
    </row>
    <row r="123" spans="1:1024" hidden="1">
      <c r="A123" s="28">
        <v>1130066</v>
      </c>
      <c r="B123" s="84" t="s">
        <v>75</v>
      </c>
      <c r="C123" s="28">
        <v>90</v>
      </c>
      <c r="D123" s="42">
        <v>1</v>
      </c>
      <c r="E123" s="45">
        <v>1</v>
      </c>
      <c r="F123" s="44" t="s">
        <v>48</v>
      </c>
      <c r="G123" s="10" t="s">
        <v>76</v>
      </c>
    </row>
    <row r="124" spans="1:1024" hidden="1">
      <c r="A124" s="28">
        <v>1130067</v>
      </c>
      <c r="B124" s="84" t="s">
        <v>93</v>
      </c>
      <c r="C124" s="28">
        <v>20</v>
      </c>
      <c r="D124" s="42">
        <v>1</v>
      </c>
      <c r="E124" s="45">
        <v>1</v>
      </c>
      <c r="F124" s="44" t="s">
        <v>48</v>
      </c>
      <c r="G124" s="10" t="s">
        <v>76</v>
      </c>
    </row>
    <row r="125" spans="1:1024" hidden="1">
      <c r="A125" s="28">
        <v>1130068</v>
      </c>
      <c r="B125" s="84" t="s">
        <v>169</v>
      </c>
      <c r="C125" s="28">
        <v>140</v>
      </c>
      <c r="D125" s="42">
        <v>1</v>
      </c>
      <c r="E125" s="45">
        <v>1</v>
      </c>
      <c r="F125" s="44" t="s">
        <v>48</v>
      </c>
      <c r="G125" s="10" t="s">
        <v>159</v>
      </c>
    </row>
    <row r="126" spans="1:1024" hidden="1">
      <c r="A126" s="28">
        <v>1130069</v>
      </c>
      <c r="B126" s="84" t="s">
        <v>170</v>
      </c>
      <c r="C126" s="28">
        <v>220</v>
      </c>
      <c r="D126" s="42">
        <v>1</v>
      </c>
      <c r="E126" s="45">
        <v>1</v>
      </c>
      <c r="F126" s="44" t="s">
        <v>48</v>
      </c>
      <c r="G126" s="10" t="s">
        <v>76</v>
      </c>
    </row>
    <row r="127" spans="1:1024" hidden="1">
      <c r="A127" s="28">
        <v>1130070</v>
      </c>
      <c r="B127" s="84" t="s">
        <v>174</v>
      </c>
      <c r="C127" s="28">
        <v>100</v>
      </c>
      <c r="D127" s="42">
        <v>1</v>
      </c>
      <c r="E127" s="45">
        <v>1</v>
      </c>
      <c r="F127" s="44" t="s">
        <v>48</v>
      </c>
      <c r="G127" s="10" t="s">
        <v>53</v>
      </c>
    </row>
    <row r="128" spans="1:1024" hidden="1">
      <c r="A128" s="28">
        <v>1130071</v>
      </c>
      <c r="B128" s="84" t="s">
        <v>270</v>
      </c>
      <c r="C128" s="28">
        <v>40</v>
      </c>
      <c r="D128" s="42">
        <v>1</v>
      </c>
      <c r="E128" s="45">
        <v>1</v>
      </c>
      <c r="F128" s="44" t="s">
        <v>48</v>
      </c>
      <c r="G128" s="10" t="s">
        <v>81</v>
      </c>
    </row>
    <row r="129" spans="1:1024" hidden="1">
      <c r="A129" s="28">
        <v>1130072</v>
      </c>
      <c r="B129" s="84" t="s">
        <v>167</v>
      </c>
      <c r="C129" s="28">
        <v>80</v>
      </c>
      <c r="D129" s="42">
        <v>1</v>
      </c>
      <c r="E129" s="45">
        <v>1</v>
      </c>
      <c r="F129" s="44" t="s">
        <v>48</v>
      </c>
      <c r="G129" s="85" t="s">
        <v>53</v>
      </c>
    </row>
    <row r="130" spans="1:1024" s="27" customFormat="1" hidden="1">
      <c r="A130" s="28">
        <v>1130075</v>
      </c>
      <c r="B130" s="84" t="s">
        <v>173</v>
      </c>
      <c r="C130" s="28">
        <v>300</v>
      </c>
      <c r="D130" s="42">
        <v>2</v>
      </c>
      <c r="E130" s="45">
        <v>1</v>
      </c>
      <c r="F130" s="44" t="s">
        <v>48</v>
      </c>
      <c r="G130" s="85" t="s">
        <v>394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/>
      <c r="UU130" s="1"/>
      <c r="UV130" s="1"/>
      <c r="UW130" s="1"/>
      <c r="UX130" s="1"/>
      <c r="UY130" s="1"/>
      <c r="UZ130" s="1"/>
      <c r="VA130" s="1"/>
      <c r="VB130" s="1"/>
      <c r="VC130" s="1"/>
      <c r="VD130" s="1"/>
      <c r="VE130" s="1"/>
      <c r="VF130" s="1"/>
      <c r="VG130" s="1"/>
      <c r="VH130" s="1"/>
      <c r="VI130" s="1"/>
      <c r="VJ130" s="1"/>
      <c r="VK130" s="1"/>
      <c r="VL130" s="1"/>
      <c r="VM130" s="1"/>
      <c r="VN130" s="1"/>
      <c r="VO130" s="1"/>
      <c r="VP130" s="1"/>
      <c r="VQ130" s="1"/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/>
      <c r="ZQ130" s="1"/>
      <c r="ZR130" s="1"/>
      <c r="ZS130" s="1"/>
      <c r="ZT130" s="1"/>
      <c r="ZU130" s="1"/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/>
      <c r="AFK130" s="1"/>
      <c r="AFL130" s="1"/>
      <c r="AFM130" s="1"/>
      <c r="AFN130" s="1"/>
      <c r="AFO130" s="1"/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/>
      <c r="AGO130" s="1"/>
      <c r="AGP130" s="1"/>
      <c r="AGQ130" s="1"/>
      <c r="AGR130" s="1"/>
      <c r="AGS130" s="1"/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  <c r="AJH130" s="1"/>
      <c r="AJI130" s="1"/>
      <c r="AJJ130" s="1"/>
      <c r="AJK130" s="1"/>
      <c r="AJL130" s="1"/>
      <c r="AJM130" s="1"/>
      <c r="AJN130" s="1"/>
      <c r="AJO130" s="1"/>
      <c r="AJP130" s="1"/>
      <c r="AJQ130" s="1"/>
      <c r="AJR130" s="1"/>
      <c r="AJS130" s="1"/>
      <c r="AJT130" s="1"/>
      <c r="AJU130" s="1"/>
      <c r="AJV130" s="1"/>
      <c r="AJW130" s="1"/>
      <c r="AJX130" s="1"/>
      <c r="AJY130" s="1"/>
      <c r="AJZ130" s="1"/>
      <c r="AKA130" s="1"/>
      <c r="AKB130" s="1"/>
      <c r="AKC130" s="1"/>
      <c r="AKD130" s="1"/>
      <c r="AKE130" s="1"/>
      <c r="AKF130" s="1"/>
      <c r="AKG130" s="1"/>
      <c r="AKH130" s="1"/>
      <c r="AKI130" s="1"/>
      <c r="AKJ130" s="1"/>
      <c r="AKK130" s="1"/>
      <c r="AKL130" s="1"/>
      <c r="AKM130" s="1"/>
      <c r="AKN130" s="1"/>
      <c r="AKO130" s="1"/>
      <c r="AKP130" s="1"/>
      <c r="AKQ130" s="1"/>
      <c r="AKR130" s="1"/>
      <c r="AKS130" s="1"/>
      <c r="AKT130" s="1"/>
      <c r="AKU130" s="1"/>
      <c r="AKV130" s="1"/>
      <c r="AKW130" s="1"/>
      <c r="AKX130" s="1"/>
      <c r="AKY130" s="1"/>
      <c r="AKZ130" s="1"/>
      <c r="ALA130" s="1"/>
      <c r="ALB130" s="1"/>
      <c r="ALC130" s="1"/>
      <c r="ALD130" s="1"/>
      <c r="ALE130" s="1"/>
      <c r="ALF130" s="1"/>
      <c r="ALG130" s="1"/>
      <c r="ALH130" s="1"/>
      <c r="ALI130" s="1"/>
      <c r="ALJ130" s="1"/>
      <c r="ALK130" s="1"/>
      <c r="ALL130" s="1"/>
      <c r="ALM130" s="1"/>
      <c r="ALN130" s="1"/>
      <c r="ALO130" s="1"/>
      <c r="ALP130" s="1"/>
      <c r="ALQ130" s="1"/>
      <c r="ALR130" s="1"/>
      <c r="ALS130" s="1"/>
      <c r="ALT130" s="1"/>
      <c r="ALU130" s="1"/>
      <c r="ALV130" s="1"/>
      <c r="ALW130" s="1"/>
      <c r="ALX130" s="1"/>
      <c r="ALY130" s="1"/>
      <c r="ALZ130" s="1"/>
      <c r="AMA130" s="1"/>
      <c r="AMB130" s="1"/>
      <c r="AMC130" s="1"/>
      <c r="AMD130" s="1"/>
      <c r="AME130" s="1"/>
      <c r="AMF130" s="1"/>
      <c r="AMG130" s="1"/>
      <c r="AMH130" s="1"/>
      <c r="AMI130" s="1"/>
      <c r="AMJ130" s="1"/>
    </row>
    <row r="131" spans="1:1024" hidden="1">
      <c r="A131" s="28">
        <v>1130076</v>
      </c>
      <c r="B131" s="84" t="s">
        <v>176</v>
      </c>
      <c r="C131" s="28">
        <v>100</v>
      </c>
      <c r="D131" s="42">
        <v>1</v>
      </c>
      <c r="E131" s="45">
        <v>1</v>
      </c>
      <c r="F131" s="44" t="s">
        <v>48</v>
      </c>
      <c r="G131" s="10" t="s">
        <v>67</v>
      </c>
    </row>
    <row r="132" spans="1:1024" s="27" customFormat="1" hidden="1">
      <c r="A132" s="28">
        <v>1130077</v>
      </c>
      <c r="B132" s="84" t="s">
        <v>175</v>
      </c>
      <c r="C132" s="28">
        <v>40</v>
      </c>
      <c r="D132" s="42">
        <v>1</v>
      </c>
      <c r="E132" s="45">
        <v>1</v>
      </c>
      <c r="F132" s="44" t="s">
        <v>48</v>
      </c>
      <c r="G132" s="10" t="s">
        <v>53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/>
      <c r="UU132" s="1"/>
      <c r="UV132" s="1"/>
      <c r="UW132" s="1"/>
      <c r="UX132" s="1"/>
      <c r="UY132" s="1"/>
      <c r="UZ132" s="1"/>
      <c r="VA132" s="1"/>
      <c r="VB132" s="1"/>
      <c r="VC132" s="1"/>
      <c r="VD132" s="1"/>
      <c r="VE132" s="1"/>
      <c r="VF132" s="1"/>
      <c r="VG132" s="1"/>
      <c r="VH132" s="1"/>
      <c r="VI132" s="1"/>
      <c r="VJ132" s="1"/>
      <c r="VK132" s="1"/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/>
      <c r="YT132" s="1"/>
      <c r="YU132" s="1"/>
      <c r="YV132" s="1"/>
      <c r="YW132" s="1"/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/>
      <c r="ZQ132" s="1"/>
      <c r="ZR132" s="1"/>
      <c r="ZS132" s="1"/>
      <c r="ZT132" s="1"/>
      <c r="ZU132" s="1"/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/>
      <c r="AFK132" s="1"/>
      <c r="AFL132" s="1"/>
      <c r="AFM132" s="1"/>
      <c r="AFN132" s="1"/>
      <c r="AFO132" s="1"/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/>
      <c r="AGO132" s="1"/>
      <c r="AGP132" s="1"/>
      <c r="AGQ132" s="1"/>
      <c r="AGR132" s="1"/>
      <c r="AGS132" s="1"/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/>
      <c r="AHJ132" s="1"/>
      <c r="AHK132" s="1"/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/>
      <c r="AIZ132" s="1"/>
      <c r="AJA132" s="1"/>
      <c r="AJB132" s="1"/>
      <c r="AJC132" s="1"/>
      <c r="AJD132" s="1"/>
      <c r="AJE132" s="1"/>
      <c r="AJF132" s="1"/>
      <c r="AJG132" s="1"/>
      <c r="AJH132" s="1"/>
      <c r="AJI132" s="1"/>
      <c r="AJJ132" s="1"/>
      <c r="AJK132" s="1"/>
      <c r="AJL132" s="1"/>
      <c r="AJM132" s="1"/>
      <c r="AJN132" s="1"/>
      <c r="AJO132" s="1"/>
      <c r="AJP132" s="1"/>
      <c r="AJQ132" s="1"/>
      <c r="AJR132" s="1"/>
      <c r="AJS132" s="1"/>
      <c r="AJT132" s="1"/>
      <c r="AJU132" s="1"/>
      <c r="AJV132" s="1"/>
      <c r="AJW132" s="1"/>
      <c r="AJX132" s="1"/>
      <c r="AJY132" s="1"/>
      <c r="AJZ132" s="1"/>
      <c r="AKA132" s="1"/>
      <c r="AKB132" s="1"/>
      <c r="AKC132" s="1"/>
      <c r="AKD132" s="1"/>
      <c r="AKE132" s="1"/>
      <c r="AKF132" s="1"/>
      <c r="AKG132" s="1"/>
      <c r="AKH132" s="1"/>
      <c r="AKI132" s="1"/>
      <c r="AKJ132" s="1"/>
      <c r="AKK132" s="1"/>
      <c r="AKL132" s="1"/>
      <c r="AKM132" s="1"/>
      <c r="AKN132" s="1"/>
      <c r="AKO132" s="1"/>
      <c r="AKP132" s="1"/>
      <c r="AKQ132" s="1"/>
      <c r="AKR132" s="1"/>
      <c r="AKS132" s="1"/>
      <c r="AKT132" s="1"/>
      <c r="AKU132" s="1"/>
      <c r="AKV132" s="1"/>
      <c r="AKW132" s="1"/>
      <c r="AKX132" s="1"/>
      <c r="AKY132" s="1"/>
      <c r="AKZ132" s="1"/>
      <c r="ALA132" s="1"/>
      <c r="ALB132" s="1"/>
      <c r="ALC132" s="1"/>
      <c r="ALD132" s="1"/>
      <c r="ALE132" s="1"/>
      <c r="ALF132" s="1"/>
      <c r="ALG132" s="1"/>
      <c r="ALH132" s="1"/>
      <c r="ALI132" s="1"/>
      <c r="ALJ132" s="1"/>
      <c r="ALK132" s="1"/>
      <c r="ALL132" s="1"/>
      <c r="ALM132" s="1"/>
      <c r="ALN132" s="1"/>
      <c r="ALO132" s="1"/>
      <c r="ALP132" s="1"/>
      <c r="ALQ132" s="1"/>
      <c r="ALR132" s="1"/>
      <c r="ALS132" s="1"/>
      <c r="ALT132" s="1"/>
      <c r="ALU132" s="1"/>
      <c r="ALV132" s="1"/>
      <c r="ALW132" s="1"/>
      <c r="ALX132" s="1"/>
      <c r="ALY132" s="1"/>
      <c r="ALZ132" s="1"/>
      <c r="AMA132" s="1"/>
      <c r="AMB132" s="1"/>
      <c r="AMC132" s="1"/>
      <c r="AMD132" s="1"/>
      <c r="AME132" s="1"/>
      <c r="AMF132" s="1"/>
      <c r="AMG132" s="1"/>
      <c r="AMH132" s="1"/>
      <c r="AMI132" s="1"/>
      <c r="AMJ132" s="1"/>
    </row>
    <row r="133" spans="1:1024" hidden="1">
      <c r="A133" s="28">
        <v>1130078</v>
      </c>
      <c r="B133" s="84" t="s">
        <v>180</v>
      </c>
      <c r="C133" s="28">
        <v>50</v>
      </c>
      <c r="D133" s="42">
        <v>1</v>
      </c>
      <c r="E133" s="45">
        <v>1</v>
      </c>
      <c r="F133" s="44" t="s">
        <v>48</v>
      </c>
      <c r="G133" s="10" t="s">
        <v>67</v>
      </c>
    </row>
    <row r="134" spans="1:1024" hidden="1">
      <c r="A134" s="28">
        <v>1130079</v>
      </c>
      <c r="B134" s="84" t="s">
        <v>178</v>
      </c>
      <c r="C134" s="28">
        <v>350</v>
      </c>
      <c r="D134" s="42">
        <v>1</v>
      </c>
      <c r="E134" s="45">
        <v>1</v>
      </c>
      <c r="F134" s="44" t="s">
        <v>48</v>
      </c>
      <c r="G134" s="10" t="s">
        <v>53</v>
      </c>
    </row>
    <row r="135" spans="1:1024" hidden="1">
      <c r="A135" s="28">
        <v>1130080</v>
      </c>
      <c r="B135" s="84" t="s">
        <v>340</v>
      </c>
      <c r="C135" s="28">
        <v>300</v>
      </c>
      <c r="D135" s="42">
        <v>2</v>
      </c>
      <c r="E135" s="28">
        <v>1</v>
      </c>
      <c r="F135" s="47" t="s">
        <v>48</v>
      </c>
      <c r="G135" s="87" t="s">
        <v>99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  <c r="IW135" s="27"/>
      <c r="IX135" s="27"/>
      <c r="IY135" s="27"/>
      <c r="IZ135" s="27"/>
      <c r="JA135" s="27"/>
      <c r="JB135" s="27"/>
      <c r="JC135" s="27"/>
      <c r="JD135" s="27"/>
      <c r="JE135" s="27"/>
      <c r="JF135" s="27"/>
      <c r="JG135" s="27"/>
      <c r="JH135" s="27"/>
      <c r="JI135" s="27"/>
      <c r="JJ135" s="27"/>
      <c r="JK135" s="27"/>
      <c r="JL135" s="27"/>
      <c r="JM135" s="27"/>
      <c r="JN135" s="27"/>
      <c r="JO135" s="27"/>
      <c r="JP135" s="27"/>
      <c r="JQ135" s="27"/>
      <c r="JR135" s="27"/>
      <c r="JS135" s="27"/>
      <c r="JT135" s="27"/>
      <c r="JU135" s="27"/>
      <c r="JV135" s="27"/>
      <c r="JW135" s="27"/>
      <c r="JX135" s="27"/>
      <c r="JY135" s="27"/>
      <c r="JZ135" s="27"/>
      <c r="KA135" s="27"/>
      <c r="KB135" s="27"/>
      <c r="KC135" s="27"/>
      <c r="KD135" s="27"/>
      <c r="KE135" s="27"/>
      <c r="KF135" s="27"/>
      <c r="KG135" s="27"/>
      <c r="KH135" s="27"/>
      <c r="KI135" s="27"/>
      <c r="KJ135" s="27"/>
      <c r="KK135" s="27"/>
      <c r="KL135" s="27"/>
      <c r="KM135" s="27"/>
      <c r="KN135" s="27"/>
      <c r="KO135" s="27"/>
      <c r="KP135" s="27"/>
      <c r="KQ135" s="27"/>
      <c r="KR135" s="27"/>
      <c r="KS135" s="27"/>
      <c r="KT135" s="27"/>
      <c r="KU135" s="27"/>
      <c r="KV135" s="27"/>
      <c r="KW135" s="27"/>
      <c r="KX135" s="27"/>
      <c r="KY135" s="27"/>
      <c r="KZ135" s="27"/>
      <c r="LA135" s="27"/>
      <c r="LB135" s="27"/>
      <c r="LC135" s="27"/>
      <c r="LD135" s="27"/>
      <c r="LE135" s="27"/>
      <c r="LF135" s="27"/>
      <c r="LG135" s="27"/>
      <c r="LH135" s="27"/>
      <c r="LI135" s="27"/>
      <c r="LJ135" s="27"/>
      <c r="LK135" s="27"/>
      <c r="LL135" s="27"/>
      <c r="LM135" s="27"/>
      <c r="LN135" s="27"/>
      <c r="LO135" s="27"/>
      <c r="LP135" s="27"/>
      <c r="LQ135" s="27"/>
      <c r="LR135" s="27"/>
      <c r="LS135" s="27"/>
      <c r="LT135" s="27"/>
      <c r="LU135" s="27"/>
      <c r="LV135" s="27"/>
      <c r="LW135" s="27"/>
      <c r="LX135" s="27"/>
      <c r="LY135" s="27"/>
      <c r="LZ135" s="27"/>
      <c r="MA135" s="27"/>
      <c r="MB135" s="27"/>
      <c r="MC135" s="27"/>
      <c r="MD135" s="27"/>
      <c r="ME135" s="27"/>
      <c r="MF135" s="27"/>
      <c r="MG135" s="27"/>
      <c r="MH135" s="27"/>
      <c r="MI135" s="27"/>
      <c r="MJ135" s="27"/>
      <c r="MK135" s="27"/>
      <c r="ML135" s="27"/>
      <c r="MM135" s="27"/>
      <c r="MN135" s="27"/>
      <c r="MO135" s="27"/>
      <c r="MP135" s="27"/>
      <c r="MQ135" s="27"/>
      <c r="MR135" s="27"/>
      <c r="MS135" s="27"/>
      <c r="MT135" s="27"/>
      <c r="MU135" s="27"/>
      <c r="MV135" s="27"/>
      <c r="MW135" s="27"/>
      <c r="MX135" s="27"/>
      <c r="MY135" s="27"/>
      <c r="MZ135" s="27"/>
      <c r="NA135" s="27"/>
      <c r="NB135" s="27"/>
      <c r="NC135" s="27"/>
      <c r="ND135" s="27"/>
      <c r="NE135" s="27"/>
      <c r="NF135" s="27"/>
      <c r="NG135" s="27"/>
      <c r="NH135" s="27"/>
      <c r="NI135" s="27"/>
      <c r="NJ135" s="27"/>
      <c r="NK135" s="27"/>
      <c r="NL135" s="27"/>
      <c r="NM135" s="27"/>
      <c r="NN135" s="27"/>
      <c r="NO135" s="27"/>
      <c r="NP135" s="27"/>
      <c r="NQ135" s="27"/>
      <c r="NR135" s="27"/>
      <c r="NS135" s="27"/>
      <c r="NT135" s="27"/>
      <c r="NU135" s="27"/>
      <c r="NV135" s="27"/>
      <c r="NW135" s="27"/>
      <c r="NX135" s="27"/>
      <c r="NY135" s="27"/>
      <c r="NZ135" s="27"/>
      <c r="OA135" s="27"/>
      <c r="OB135" s="27"/>
      <c r="OC135" s="27"/>
      <c r="OD135" s="27"/>
      <c r="OE135" s="27"/>
      <c r="OF135" s="27"/>
      <c r="OG135" s="27"/>
      <c r="OH135" s="27"/>
      <c r="OI135" s="27"/>
      <c r="OJ135" s="27"/>
      <c r="OK135" s="27"/>
      <c r="OL135" s="27"/>
      <c r="OM135" s="27"/>
      <c r="ON135" s="27"/>
      <c r="OO135" s="27"/>
      <c r="OP135" s="27"/>
      <c r="OQ135" s="27"/>
      <c r="OR135" s="27"/>
      <c r="OS135" s="27"/>
      <c r="OT135" s="27"/>
      <c r="OU135" s="27"/>
      <c r="OV135" s="27"/>
      <c r="OW135" s="27"/>
      <c r="OX135" s="27"/>
      <c r="OY135" s="27"/>
      <c r="OZ135" s="27"/>
      <c r="PA135" s="27"/>
      <c r="PB135" s="27"/>
      <c r="PC135" s="27"/>
      <c r="PD135" s="27"/>
      <c r="PE135" s="27"/>
      <c r="PF135" s="27"/>
      <c r="PG135" s="27"/>
      <c r="PH135" s="27"/>
      <c r="PI135" s="27"/>
      <c r="PJ135" s="27"/>
      <c r="PK135" s="27"/>
      <c r="PL135" s="27"/>
      <c r="PM135" s="27"/>
      <c r="PN135" s="27"/>
      <c r="PO135" s="27"/>
      <c r="PP135" s="27"/>
      <c r="PQ135" s="27"/>
      <c r="PR135" s="27"/>
      <c r="PS135" s="27"/>
      <c r="PT135" s="27"/>
      <c r="PU135" s="27"/>
      <c r="PV135" s="27"/>
      <c r="PW135" s="27"/>
      <c r="PX135" s="27"/>
      <c r="PY135" s="27"/>
      <c r="PZ135" s="27"/>
      <c r="QA135" s="27"/>
      <c r="QB135" s="27"/>
      <c r="QC135" s="27"/>
      <c r="QD135" s="27"/>
      <c r="QE135" s="27"/>
      <c r="QF135" s="27"/>
      <c r="QG135" s="27"/>
      <c r="QH135" s="27"/>
      <c r="QI135" s="27"/>
      <c r="QJ135" s="27"/>
      <c r="QK135" s="27"/>
      <c r="QL135" s="27"/>
      <c r="QM135" s="27"/>
      <c r="QN135" s="27"/>
      <c r="QO135" s="27"/>
      <c r="QP135" s="27"/>
      <c r="QQ135" s="27"/>
      <c r="QR135" s="27"/>
      <c r="QS135" s="27"/>
      <c r="QT135" s="27"/>
      <c r="QU135" s="27"/>
      <c r="QV135" s="27"/>
      <c r="QW135" s="27"/>
      <c r="QX135" s="27"/>
      <c r="QY135" s="27"/>
      <c r="QZ135" s="27"/>
      <c r="RA135" s="27"/>
      <c r="RB135" s="27"/>
      <c r="RC135" s="27"/>
      <c r="RD135" s="27"/>
      <c r="RE135" s="27"/>
      <c r="RF135" s="27"/>
      <c r="RG135" s="27"/>
      <c r="RH135" s="27"/>
      <c r="RI135" s="27"/>
      <c r="RJ135" s="27"/>
      <c r="RK135" s="27"/>
      <c r="RL135" s="27"/>
      <c r="RM135" s="27"/>
      <c r="RN135" s="27"/>
      <c r="RO135" s="27"/>
      <c r="RP135" s="27"/>
      <c r="RQ135" s="27"/>
      <c r="RR135" s="27"/>
      <c r="RS135" s="27"/>
      <c r="RT135" s="27"/>
      <c r="RU135" s="27"/>
      <c r="RV135" s="27"/>
      <c r="RW135" s="27"/>
      <c r="RX135" s="27"/>
      <c r="RY135" s="27"/>
      <c r="RZ135" s="27"/>
      <c r="SA135" s="27"/>
      <c r="SB135" s="27"/>
      <c r="SC135" s="27"/>
      <c r="SD135" s="27"/>
      <c r="SE135" s="27"/>
      <c r="SF135" s="27"/>
      <c r="SG135" s="27"/>
      <c r="SH135" s="27"/>
      <c r="SI135" s="27"/>
      <c r="SJ135" s="27"/>
      <c r="SK135" s="27"/>
      <c r="SL135" s="27"/>
      <c r="SM135" s="27"/>
      <c r="SN135" s="27"/>
      <c r="SO135" s="27"/>
      <c r="SP135" s="27"/>
      <c r="SQ135" s="27"/>
      <c r="SR135" s="27"/>
      <c r="SS135" s="27"/>
      <c r="ST135" s="27"/>
      <c r="SU135" s="27"/>
      <c r="SV135" s="27"/>
      <c r="SW135" s="27"/>
      <c r="SX135" s="27"/>
      <c r="SY135" s="27"/>
      <c r="SZ135" s="27"/>
      <c r="TA135" s="27"/>
      <c r="TB135" s="27"/>
      <c r="TC135" s="27"/>
      <c r="TD135" s="27"/>
      <c r="TE135" s="27"/>
      <c r="TF135" s="27"/>
      <c r="TG135" s="27"/>
      <c r="TH135" s="27"/>
      <c r="TI135" s="27"/>
      <c r="TJ135" s="27"/>
      <c r="TK135" s="27"/>
      <c r="TL135" s="27"/>
      <c r="TM135" s="27"/>
      <c r="TN135" s="27"/>
      <c r="TO135" s="27"/>
      <c r="TP135" s="27"/>
      <c r="TQ135" s="27"/>
      <c r="TR135" s="27"/>
      <c r="TS135" s="27"/>
      <c r="TT135" s="27"/>
      <c r="TU135" s="27"/>
      <c r="TV135" s="27"/>
      <c r="TW135" s="27"/>
      <c r="TX135" s="27"/>
      <c r="TY135" s="27"/>
      <c r="TZ135" s="27"/>
      <c r="UA135" s="27"/>
      <c r="UB135" s="27"/>
      <c r="UC135" s="27"/>
      <c r="UD135" s="27"/>
      <c r="UE135" s="27"/>
      <c r="UF135" s="27"/>
      <c r="UG135" s="27"/>
      <c r="UH135" s="27"/>
      <c r="UI135" s="27"/>
      <c r="UJ135" s="27"/>
      <c r="UK135" s="27"/>
      <c r="UL135" s="27"/>
      <c r="UM135" s="27"/>
      <c r="UN135" s="27"/>
      <c r="UO135" s="27"/>
      <c r="UP135" s="27"/>
      <c r="UQ135" s="27"/>
      <c r="UR135" s="27"/>
      <c r="US135" s="27"/>
      <c r="UT135" s="27"/>
      <c r="UU135" s="27"/>
      <c r="UV135" s="27"/>
      <c r="UW135" s="27"/>
      <c r="UX135" s="27"/>
      <c r="UY135" s="27"/>
      <c r="UZ135" s="27"/>
      <c r="VA135" s="27"/>
      <c r="VB135" s="27"/>
      <c r="VC135" s="27"/>
      <c r="VD135" s="27"/>
      <c r="VE135" s="27"/>
      <c r="VF135" s="27"/>
      <c r="VG135" s="27"/>
      <c r="VH135" s="27"/>
      <c r="VI135" s="27"/>
      <c r="VJ135" s="27"/>
      <c r="VK135" s="27"/>
      <c r="VL135" s="27"/>
      <c r="VM135" s="27"/>
      <c r="VN135" s="27"/>
      <c r="VO135" s="27"/>
      <c r="VP135" s="27"/>
      <c r="VQ135" s="27"/>
      <c r="VR135" s="27"/>
      <c r="VS135" s="27"/>
      <c r="VT135" s="27"/>
      <c r="VU135" s="27"/>
      <c r="VV135" s="27"/>
      <c r="VW135" s="27"/>
      <c r="VX135" s="27"/>
      <c r="VY135" s="27"/>
      <c r="VZ135" s="27"/>
      <c r="WA135" s="27"/>
      <c r="WB135" s="27"/>
      <c r="WC135" s="27"/>
      <c r="WD135" s="27"/>
      <c r="WE135" s="27"/>
      <c r="WF135" s="27"/>
      <c r="WG135" s="27"/>
      <c r="WH135" s="27"/>
      <c r="WI135" s="27"/>
      <c r="WJ135" s="27"/>
      <c r="WK135" s="27"/>
      <c r="WL135" s="27"/>
      <c r="WM135" s="27"/>
      <c r="WN135" s="27"/>
      <c r="WO135" s="27"/>
      <c r="WP135" s="27"/>
      <c r="WQ135" s="27"/>
      <c r="WR135" s="27"/>
      <c r="WS135" s="27"/>
      <c r="WT135" s="27"/>
      <c r="WU135" s="27"/>
      <c r="WV135" s="27"/>
      <c r="WW135" s="27"/>
      <c r="WX135" s="27"/>
      <c r="WY135" s="27"/>
      <c r="WZ135" s="27"/>
      <c r="XA135" s="27"/>
      <c r="XB135" s="27"/>
      <c r="XC135" s="27"/>
      <c r="XD135" s="27"/>
      <c r="XE135" s="27"/>
      <c r="XF135" s="27"/>
      <c r="XG135" s="27"/>
      <c r="XH135" s="27"/>
      <c r="XI135" s="27"/>
      <c r="XJ135" s="27"/>
      <c r="XK135" s="27"/>
      <c r="XL135" s="27"/>
      <c r="XM135" s="27"/>
      <c r="XN135" s="27"/>
      <c r="XO135" s="27"/>
      <c r="XP135" s="27"/>
      <c r="XQ135" s="27"/>
      <c r="XR135" s="27"/>
      <c r="XS135" s="27"/>
      <c r="XT135" s="27"/>
      <c r="XU135" s="27"/>
      <c r="XV135" s="27"/>
      <c r="XW135" s="27"/>
      <c r="XX135" s="27"/>
      <c r="XY135" s="27"/>
      <c r="XZ135" s="27"/>
      <c r="YA135" s="27"/>
      <c r="YB135" s="27"/>
      <c r="YC135" s="27"/>
      <c r="YD135" s="27"/>
      <c r="YE135" s="27"/>
      <c r="YF135" s="27"/>
      <c r="YG135" s="27"/>
      <c r="YH135" s="27"/>
      <c r="YI135" s="27"/>
      <c r="YJ135" s="27"/>
      <c r="YK135" s="27"/>
      <c r="YL135" s="27"/>
      <c r="YM135" s="27"/>
      <c r="YN135" s="27"/>
      <c r="YO135" s="27"/>
      <c r="YP135" s="27"/>
      <c r="YQ135" s="27"/>
      <c r="YR135" s="27"/>
      <c r="YS135" s="27"/>
      <c r="YT135" s="27"/>
      <c r="YU135" s="27"/>
      <c r="YV135" s="27"/>
      <c r="YW135" s="27"/>
      <c r="YX135" s="27"/>
      <c r="YY135" s="27"/>
      <c r="YZ135" s="27"/>
      <c r="ZA135" s="27"/>
      <c r="ZB135" s="27"/>
      <c r="ZC135" s="27"/>
      <c r="ZD135" s="27"/>
      <c r="ZE135" s="27"/>
      <c r="ZF135" s="27"/>
      <c r="ZG135" s="27"/>
      <c r="ZH135" s="27"/>
      <c r="ZI135" s="27"/>
      <c r="ZJ135" s="27"/>
      <c r="ZK135" s="27"/>
      <c r="ZL135" s="27"/>
      <c r="ZM135" s="27"/>
      <c r="ZN135" s="27"/>
      <c r="ZO135" s="27"/>
      <c r="ZP135" s="27"/>
      <c r="ZQ135" s="27"/>
      <c r="ZR135" s="27"/>
      <c r="ZS135" s="27"/>
      <c r="ZT135" s="27"/>
      <c r="ZU135" s="27"/>
      <c r="ZV135" s="27"/>
      <c r="ZW135" s="27"/>
      <c r="ZX135" s="27"/>
      <c r="ZY135" s="27"/>
      <c r="ZZ135" s="27"/>
      <c r="AAA135" s="27"/>
      <c r="AAB135" s="27"/>
      <c r="AAC135" s="27"/>
      <c r="AAD135" s="27"/>
      <c r="AAE135" s="27"/>
      <c r="AAF135" s="27"/>
      <c r="AAG135" s="27"/>
      <c r="AAH135" s="27"/>
      <c r="AAI135" s="27"/>
      <c r="AAJ135" s="27"/>
      <c r="AAK135" s="27"/>
      <c r="AAL135" s="27"/>
      <c r="AAM135" s="27"/>
      <c r="AAN135" s="27"/>
      <c r="AAO135" s="27"/>
      <c r="AAP135" s="27"/>
      <c r="AAQ135" s="27"/>
      <c r="AAR135" s="27"/>
      <c r="AAS135" s="27"/>
      <c r="AAT135" s="27"/>
      <c r="AAU135" s="27"/>
      <c r="AAV135" s="27"/>
      <c r="AAW135" s="27"/>
      <c r="AAX135" s="27"/>
      <c r="AAY135" s="27"/>
      <c r="AAZ135" s="27"/>
      <c r="ABA135" s="27"/>
      <c r="ABB135" s="27"/>
      <c r="ABC135" s="27"/>
      <c r="ABD135" s="27"/>
      <c r="ABE135" s="27"/>
      <c r="ABF135" s="27"/>
      <c r="ABG135" s="27"/>
      <c r="ABH135" s="27"/>
      <c r="ABI135" s="27"/>
      <c r="ABJ135" s="27"/>
      <c r="ABK135" s="27"/>
      <c r="ABL135" s="27"/>
      <c r="ABM135" s="27"/>
      <c r="ABN135" s="27"/>
      <c r="ABO135" s="27"/>
      <c r="ABP135" s="27"/>
      <c r="ABQ135" s="27"/>
      <c r="ABR135" s="27"/>
      <c r="ABS135" s="27"/>
      <c r="ABT135" s="27"/>
      <c r="ABU135" s="27"/>
      <c r="ABV135" s="27"/>
      <c r="ABW135" s="27"/>
      <c r="ABX135" s="27"/>
      <c r="ABY135" s="27"/>
      <c r="ABZ135" s="27"/>
      <c r="ACA135" s="27"/>
      <c r="ACB135" s="27"/>
      <c r="ACC135" s="27"/>
      <c r="ACD135" s="27"/>
      <c r="ACE135" s="27"/>
      <c r="ACF135" s="27"/>
      <c r="ACG135" s="27"/>
      <c r="ACH135" s="27"/>
      <c r="ACI135" s="27"/>
      <c r="ACJ135" s="27"/>
      <c r="ACK135" s="27"/>
      <c r="ACL135" s="27"/>
      <c r="ACM135" s="27"/>
      <c r="ACN135" s="27"/>
      <c r="ACO135" s="27"/>
      <c r="ACP135" s="27"/>
      <c r="ACQ135" s="27"/>
      <c r="ACR135" s="27"/>
      <c r="ACS135" s="27"/>
      <c r="ACT135" s="27"/>
      <c r="ACU135" s="27"/>
      <c r="ACV135" s="27"/>
      <c r="ACW135" s="27"/>
      <c r="ACX135" s="27"/>
      <c r="ACY135" s="27"/>
      <c r="ACZ135" s="27"/>
      <c r="ADA135" s="27"/>
      <c r="ADB135" s="27"/>
      <c r="ADC135" s="27"/>
      <c r="ADD135" s="27"/>
      <c r="ADE135" s="27"/>
      <c r="ADF135" s="27"/>
      <c r="ADG135" s="27"/>
      <c r="ADH135" s="27"/>
      <c r="ADI135" s="27"/>
      <c r="ADJ135" s="27"/>
      <c r="ADK135" s="27"/>
      <c r="ADL135" s="27"/>
      <c r="ADM135" s="27"/>
      <c r="ADN135" s="27"/>
      <c r="ADO135" s="27"/>
      <c r="ADP135" s="27"/>
      <c r="ADQ135" s="27"/>
      <c r="ADR135" s="27"/>
      <c r="ADS135" s="27"/>
      <c r="ADT135" s="27"/>
      <c r="ADU135" s="27"/>
      <c r="ADV135" s="27"/>
      <c r="ADW135" s="27"/>
      <c r="ADX135" s="27"/>
      <c r="ADY135" s="27"/>
      <c r="ADZ135" s="27"/>
      <c r="AEA135" s="27"/>
      <c r="AEB135" s="27"/>
      <c r="AEC135" s="27"/>
      <c r="AED135" s="27"/>
      <c r="AEE135" s="27"/>
      <c r="AEF135" s="27"/>
      <c r="AEG135" s="27"/>
      <c r="AEH135" s="27"/>
      <c r="AEI135" s="27"/>
      <c r="AEJ135" s="27"/>
      <c r="AEK135" s="27"/>
      <c r="AEL135" s="27"/>
      <c r="AEM135" s="27"/>
      <c r="AEN135" s="27"/>
      <c r="AEO135" s="27"/>
      <c r="AEP135" s="27"/>
      <c r="AEQ135" s="27"/>
      <c r="AER135" s="27"/>
      <c r="AES135" s="27"/>
      <c r="AET135" s="27"/>
      <c r="AEU135" s="27"/>
      <c r="AEV135" s="27"/>
      <c r="AEW135" s="27"/>
      <c r="AEX135" s="27"/>
      <c r="AEY135" s="27"/>
      <c r="AEZ135" s="27"/>
      <c r="AFA135" s="27"/>
      <c r="AFB135" s="27"/>
      <c r="AFC135" s="27"/>
      <c r="AFD135" s="27"/>
      <c r="AFE135" s="27"/>
      <c r="AFF135" s="27"/>
      <c r="AFG135" s="27"/>
      <c r="AFH135" s="27"/>
      <c r="AFI135" s="27"/>
      <c r="AFJ135" s="27"/>
      <c r="AFK135" s="27"/>
      <c r="AFL135" s="27"/>
      <c r="AFM135" s="27"/>
      <c r="AFN135" s="27"/>
      <c r="AFO135" s="27"/>
      <c r="AFP135" s="27"/>
      <c r="AFQ135" s="27"/>
      <c r="AFR135" s="27"/>
      <c r="AFS135" s="27"/>
      <c r="AFT135" s="27"/>
      <c r="AFU135" s="27"/>
      <c r="AFV135" s="27"/>
      <c r="AFW135" s="27"/>
      <c r="AFX135" s="27"/>
      <c r="AFY135" s="27"/>
      <c r="AFZ135" s="27"/>
      <c r="AGA135" s="27"/>
      <c r="AGB135" s="27"/>
      <c r="AGC135" s="27"/>
      <c r="AGD135" s="27"/>
      <c r="AGE135" s="27"/>
      <c r="AGF135" s="27"/>
      <c r="AGG135" s="27"/>
      <c r="AGH135" s="27"/>
      <c r="AGI135" s="27"/>
      <c r="AGJ135" s="27"/>
      <c r="AGK135" s="27"/>
      <c r="AGL135" s="27"/>
      <c r="AGM135" s="27"/>
      <c r="AGN135" s="27"/>
      <c r="AGO135" s="27"/>
      <c r="AGP135" s="27"/>
      <c r="AGQ135" s="27"/>
      <c r="AGR135" s="27"/>
      <c r="AGS135" s="27"/>
      <c r="AGT135" s="27"/>
      <c r="AGU135" s="27"/>
      <c r="AGV135" s="27"/>
      <c r="AGW135" s="27"/>
      <c r="AGX135" s="27"/>
      <c r="AGY135" s="27"/>
      <c r="AGZ135" s="27"/>
      <c r="AHA135" s="27"/>
      <c r="AHB135" s="27"/>
      <c r="AHC135" s="27"/>
      <c r="AHD135" s="27"/>
      <c r="AHE135" s="27"/>
      <c r="AHF135" s="27"/>
      <c r="AHG135" s="27"/>
      <c r="AHH135" s="27"/>
      <c r="AHI135" s="27"/>
      <c r="AHJ135" s="27"/>
      <c r="AHK135" s="27"/>
      <c r="AHL135" s="27"/>
      <c r="AHM135" s="27"/>
      <c r="AHN135" s="27"/>
      <c r="AHO135" s="27"/>
      <c r="AHP135" s="27"/>
      <c r="AHQ135" s="27"/>
      <c r="AHR135" s="27"/>
      <c r="AHS135" s="27"/>
      <c r="AHT135" s="27"/>
      <c r="AHU135" s="27"/>
      <c r="AHV135" s="27"/>
      <c r="AHW135" s="27"/>
      <c r="AHX135" s="27"/>
      <c r="AHY135" s="27"/>
      <c r="AHZ135" s="27"/>
      <c r="AIA135" s="27"/>
      <c r="AIB135" s="27"/>
      <c r="AIC135" s="27"/>
      <c r="AID135" s="27"/>
      <c r="AIE135" s="27"/>
      <c r="AIF135" s="27"/>
      <c r="AIG135" s="27"/>
      <c r="AIH135" s="27"/>
      <c r="AII135" s="27"/>
      <c r="AIJ135" s="27"/>
      <c r="AIK135" s="27"/>
      <c r="AIL135" s="27"/>
      <c r="AIM135" s="27"/>
      <c r="AIN135" s="27"/>
      <c r="AIO135" s="27"/>
      <c r="AIP135" s="27"/>
      <c r="AIQ135" s="27"/>
      <c r="AIR135" s="27"/>
      <c r="AIS135" s="27"/>
      <c r="AIT135" s="27"/>
      <c r="AIU135" s="27"/>
      <c r="AIV135" s="27"/>
      <c r="AIW135" s="27"/>
      <c r="AIX135" s="27"/>
      <c r="AIY135" s="27"/>
      <c r="AIZ135" s="27"/>
      <c r="AJA135" s="27"/>
      <c r="AJB135" s="27"/>
      <c r="AJC135" s="27"/>
      <c r="AJD135" s="27"/>
      <c r="AJE135" s="27"/>
      <c r="AJF135" s="27"/>
      <c r="AJG135" s="27"/>
      <c r="AJH135" s="27"/>
      <c r="AJI135" s="27"/>
      <c r="AJJ135" s="27"/>
      <c r="AJK135" s="27"/>
      <c r="AJL135" s="27"/>
      <c r="AJM135" s="27"/>
      <c r="AJN135" s="27"/>
      <c r="AJO135" s="27"/>
      <c r="AJP135" s="27"/>
      <c r="AJQ135" s="27"/>
      <c r="AJR135" s="27"/>
      <c r="AJS135" s="27"/>
      <c r="AJT135" s="27"/>
      <c r="AJU135" s="27"/>
      <c r="AJV135" s="27"/>
      <c r="AJW135" s="27"/>
      <c r="AJX135" s="27"/>
      <c r="AJY135" s="27"/>
      <c r="AJZ135" s="27"/>
      <c r="AKA135" s="27"/>
      <c r="AKB135" s="27"/>
      <c r="AKC135" s="27"/>
      <c r="AKD135" s="27"/>
      <c r="AKE135" s="27"/>
      <c r="AKF135" s="27"/>
      <c r="AKG135" s="27"/>
      <c r="AKH135" s="27"/>
      <c r="AKI135" s="27"/>
      <c r="AKJ135" s="27"/>
      <c r="AKK135" s="27"/>
      <c r="AKL135" s="27"/>
      <c r="AKM135" s="27"/>
      <c r="AKN135" s="27"/>
      <c r="AKO135" s="27"/>
      <c r="AKP135" s="27"/>
      <c r="AKQ135" s="27"/>
      <c r="AKR135" s="27"/>
      <c r="AKS135" s="27"/>
      <c r="AKT135" s="27"/>
      <c r="AKU135" s="27"/>
      <c r="AKV135" s="27"/>
      <c r="AKW135" s="27"/>
      <c r="AKX135" s="27"/>
      <c r="AKY135" s="27"/>
      <c r="AKZ135" s="27"/>
      <c r="ALA135" s="27"/>
      <c r="ALB135" s="27"/>
      <c r="ALC135" s="27"/>
      <c r="ALD135" s="27"/>
      <c r="ALE135" s="27"/>
      <c r="ALF135" s="27"/>
      <c r="ALG135" s="27"/>
      <c r="ALH135" s="27"/>
      <c r="ALI135" s="27"/>
      <c r="ALJ135" s="27"/>
      <c r="ALK135" s="27"/>
      <c r="ALL135" s="27"/>
      <c r="ALM135" s="27"/>
      <c r="ALN135" s="27"/>
      <c r="ALO135" s="27"/>
      <c r="ALP135" s="27"/>
      <c r="ALQ135" s="27"/>
      <c r="ALR135" s="27"/>
      <c r="ALS135" s="27"/>
      <c r="ALT135" s="27"/>
      <c r="ALU135" s="27"/>
      <c r="ALV135" s="27"/>
      <c r="ALW135" s="27"/>
      <c r="ALX135" s="27"/>
      <c r="ALY135" s="27"/>
      <c r="ALZ135" s="27"/>
      <c r="AMA135" s="27"/>
      <c r="AMB135" s="27"/>
      <c r="AMC135" s="27"/>
      <c r="AMD135" s="27"/>
      <c r="AME135" s="27"/>
      <c r="AMF135" s="27"/>
      <c r="AMG135" s="27"/>
      <c r="AMH135" s="27"/>
      <c r="AMI135" s="27"/>
      <c r="AMJ135" s="27"/>
    </row>
    <row r="136" spans="1:1024" s="27" customFormat="1" hidden="1">
      <c r="A136" s="28">
        <v>1130085</v>
      </c>
      <c r="B136" s="84" t="s">
        <v>185</v>
      </c>
      <c r="C136" s="28">
        <v>100</v>
      </c>
      <c r="D136" s="42">
        <v>2</v>
      </c>
      <c r="E136" s="45">
        <v>1</v>
      </c>
      <c r="F136" s="44" t="s">
        <v>48</v>
      </c>
      <c r="G136" s="85" t="s">
        <v>271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/>
      <c r="UU136" s="1"/>
      <c r="UV136" s="1"/>
      <c r="UW136" s="1"/>
      <c r="UX136" s="1"/>
      <c r="UY136" s="1"/>
      <c r="UZ136" s="1"/>
      <c r="VA136" s="1"/>
      <c r="VB136" s="1"/>
      <c r="VC136" s="1"/>
      <c r="VD136" s="1"/>
      <c r="VE136" s="1"/>
      <c r="VF136" s="1"/>
      <c r="VG136" s="1"/>
      <c r="VH136" s="1"/>
      <c r="VI136" s="1"/>
      <c r="VJ136" s="1"/>
      <c r="VK136" s="1"/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/>
      <c r="ZQ136" s="1"/>
      <c r="ZR136" s="1"/>
      <c r="ZS136" s="1"/>
      <c r="ZT136" s="1"/>
      <c r="ZU136" s="1"/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/>
      <c r="AFK136" s="1"/>
      <c r="AFL136" s="1"/>
      <c r="AFM136" s="1"/>
      <c r="AFN136" s="1"/>
      <c r="AFO136" s="1"/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/>
      <c r="AGO136" s="1"/>
      <c r="AGP136" s="1"/>
      <c r="AGQ136" s="1"/>
      <c r="AGR136" s="1"/>
      <c r="AGS136" s="1"/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  <c r="AJH136" s="1"/>
      <c r="AJI136" s="1"/>
      <c r="AJJ136" s="1"/>
      <c r="AJK136" s="1"/>
      <c r="AJL136" s="1"/>
      <c r="AJM136" s="1"/>
      <c r="AJN136" s="1"/>
      <c r="AJO136" s="1"/>
      <c r="AJP136" s="1"/>
      <c r="AJQ136" s="1"/>
      <c r="AJR136" s="1"/>
      <c r="AJS136" s="1"/>
      <c r="AJT136" s="1"/>
      <c r="AJU136" s="1"/>
      <c r="AJV136" s="1"/>
      <c r="AJW136" s="1"/>
      <c r="AJX136" s="1"/>
      <c r="AJY136" s="1"/>
      <c r="AJZ136" s="1"/>
      <c r="AKA136" s="1"/>
      <c r="AKB136" s="1"/>
      <c r="AKC136" s="1"/>
      <c r="AKD136" s="1"/>
      <c r="AKE136" s="1"/>
      <c r="AKF136" s="1"/>
      <c r="AKG136" s="1"/>
      <c r="AKH136" s="1"/>
      <c r="AKI136" s="1"/>
      <c r="AKJ136" s="1"/>
      <c r="AKK136" s="1"/>
      <c r="AKL136" s="1"/>
      <c r="AKM136" s="1"/>
      <c r="AKN136" s="1"/>
      <c r="AKO136" s="1"/>
      <c r="AKP136" s="1"/>
      <c r="AKQ136" s="1"/>
      <c r="AKR136" s="1"/>
      <c r="AKS136" s="1"/>
      <c r="AKT136" s="1"/>
      <c r="AKU136" s="1"/>
      <c r="AKV136" s="1"/>
      <c r="AKW136" s="1"/>
      <c r="AKX136" s="1"/>
      <c r="AKY136" s="1"/>
      <c r="AKZ136" s="1"/>
      <c r="ALA136" s="1"/>
      <c r="ALB136" s="1"/>
      <c r="ALC136" s="1"/>
      <c r="ALD136" s="1"/>
      <c r="ALE136" s="1"/>
      <c r="ALF136" s="1"/>
      <c r="ALG136" s="1"/>
      <c r="ALH136" s="1"/>
      <c r="ALI136" s="1"/>
      <c r="ALJ136" s="1"/>
      <c r="ALK136" s="1"/>
      <c r="ALL136" s="1"/>
      <c r="ALM136" s="1"/>
      <c r="ALN136" s="1"/>
      <c r="ALO136" s="1"/>
      <c r="ALP136" s="1"/>
      <c r="ALQ136" s="1"/>
      <c r="ALR136" s="1"/>
      <c r="ALS136" s="1"/>
      <c r="ALT136" s="1"/>
      <c r="ALU136" s="1"/>
      <c r="ALV136" s="1"/>
      <c r="ALW136" s="1"/>
      <c r="ALX136" s="1"/>
      <c r="ALY136" s="1"/>
      <c r="ALZ136" s="1"/>
      <c r="AMA136" s="1"/>
      <c r="AMB136" s="1"/>
      <c r="AMC136" s="1"/>
      <c r="AMD136" s="1"/>
      <c r="AME136" s="1"/>
      <c r="AMF136" s="1"/>
      <c r="AMG136" s="1"/>
      <c r="AMH136" s="1"/>
      <c r="AMI136" s="1"/>
      <c r="AMJ136" s="1"/>
    </row>
    <row r="137" spans="1:1024" s="27" customFormat="1" ht="30" hidden="1">
      <c r="A137" s="28">
        <v>1130086</v>
      </c>
      <c r="B137" s="89" t="s">
        <v>181</v>
      </c>
      <c r="C137" s="90">
        <v>115</v>
      </c>
      <c r="D137" s="42">
        <v>2</v>
      </c>
      <c r="E137" s="45">
        <v>1</v>
      </c>
      <c r="F137" s="44" t="s">
        <v>48</v>
      </c>
      <c r="G137" s="10" t="s">
        <v>99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/>
      <c r="TN137" s="1"/>
      <c r="TO137" s="1"/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/>
      <c r="UU137" s="1"/>
      <c r="UV137" s="1"/>
      <c r="UW137" s="1"/>
      <c r="UX137" s="1"/>
      <c r="UY137" s="1"/>
      <c r="UZ137" s="1"/>
      <c r="VA137" s="1"/>
      <c r="VB137" s="1"/>
      <c r="VC137" s="1"/>
      <c r="VD137" s="1"/>
      <c r="VE137" s="1"/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/>
      <c r="ZQ137" s="1"/>
      <c r="ZR137" s="1"/>
      <c r="ZS137" s="1"/>
      <c r="ZT137" s="1"/>
      <c r="ZU137" s="1"/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/>
      <c r="AFK137" s="1"/>
      <c r="AFL137" s="1"/>
      <c r="AFM137" s="1"/>
      <c r="AFN137" s="1"/>
      <c r="AFO137" s="1"/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/>
      <c r="AGO137" s="1"/>
      <c r="AGP137" s="1"/>
      <c r="AGQ137" s="1"/>
      <c r="AGR137" s="1"/>
      <c r="AGS137" s="1"/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  <c r="AJH137" s="1"/>
      <c r="AJI137" s="1"/>
      <c r="AJJ137" s="1"/>
      <c r="AJK137" s="1"/>
      <c r="AJL137" s="1"/>
      <c r="AJM137" s="1"/>
      <c r="AJN137" s="1"/>
      <c r="AJO137" s="1"/>
      <c r="AJP137" s="1"/>
      <c r="AJQ137" s="1"/>
      <c r="AJR137" s="1"/>
      <c r="AJS137" s="1"/>
      <c r="AJT137" s="1"/>
      <c r="AJU137" s="1"/>
      <c r="AJV137" s="1"/>
      <c r="AJW137" s="1"/>
      <c r="AJX137" s="1"/>
      <c r="AJY137" s="1"/>
      <c r="AJZ137" s="1"/>
      <c r="AKA137" s="1"/>
      <c r="AKB137" s="1"/>
      <c r="AKC137" s="1"/>
      <c r="AKD137" s="1"/>
      <c r="AKE137" s="1"/>
      <c r="AKF137" s="1"/>
      <c r="AKG137" s="1"/>
      <c r="AKH137" s="1"/>
      <c r="AKI137" s="1"/>
      <c r="AKJ137" s="1"/>
      <c r="AKK137" s="1"/>
      <c r="AKL137" s="1"/>
      <c r="AKM137" s="1"/>
      <c r="AKN137" s="1"/>
      <c r="AKO137" s="1"/>
      <c r="AKP137" s="1"/>
      <c r="AKQ137" s="1"/>
      <c r="AKR137" s="1"/>
      <c r="AKS137" s="1"/>
      <c r="AKT137" s="1"/>
      <c r="AKU137" s="1"/>
      <c r="AKV137" s="1"/>
      <c r="AKW137" s="1"/>
      <c r="AKX137" s="1"/>
      <c r="AKY137" s="1"/>
      <c r="AKZ137" s="1"/>
      <c r="ALA137" s="1"/>
      <c r="ALB137" s="1"/>
      <c r="ALC137" s="1"/>
      <c r="ALD137" s="1"/>
      <c r="ALE137" s="1"/>
      <c r="ALF137" s="1"/>
      <c r="ALG137" s="1"/>
      <c r="ALH137" s="1"/>
      <c r="ALI137" s="1"/>
      <c r="ALJ137" s="1"/>
      <c r="ALK137" s="1"/>
      <c r="ALL137" s="1"/>
      <c r="ALM137" s="1"/>
      <c r="ALN137" s="1"/>
      <c r="ALO137" s="1"/>
      <c r="ALP137" s="1"/>
      <c r="ALQ137" s="1"/>
      <c r="ALR137" s="1"/>
      <c r="ALS137" s="1"/>
      <c r="ALT137" s="1"/>
      <c r="ALU137" s="1"/>
      <c r="ALV137" s="1"/>
      <c r="ALW137" s="1"/>
      <c r="ALX137" s="1"/>
      <c r="ALY137" s="1"/>
      <c r="ALZ137" s="1"/>
      <c r="AMA137" s="1"/>
      <c r="AMB137" s="1"/>
      <c r="AMC137" s="1"/>
      <c r="AMD137" s="1"/>
      <c r="AME137" s="1"/>
      <c r="AMF137" s="1"/>
      <c r="AMG137" s="1"/>
      <c r="AMH137" s="1"/>
      <c r="AMI137" s="1"/>
      <c r="AMJ137" s="1"/>
    </row>
    <row r="138" spans="1:1024" hidden="1">
      <c r="A138" s="28">
        <v>1130087</v>
      </c>
      <c r="B138" s="84" t="s">
        <v>183</v>
      </c>
      <c r="C138" s="28">
        <v>150</v>
      </c>
      <c r="D138" s="42">
        <v>8</v>
      </c>
      <c r="E138" s="45">
        <v>1</v>
      </c>
      <c r="F138" s="44" t="s">
        <v>48</v>
      </c>
      <c r="G138" s="85" t="s">
        <v>272</v>
      </c>
    </row>
    <row r="139" spans="1:1024" hidden="1">
      <c r="A139" s="28">
        <v>1130089</v>
      </c>
      <c r="B139" s="84" t="s">
        <v>215</v>
      </c>
      <c r="C139" s="28">
        <v>60</v>
      </c>
      <c r="D139" s="42">
        <v>1</v>
      </c>
      <c r="E139" s="45">
        <v>1</v>
      </c>
      <c r="F139" s="44" t="s">
        <v>48</v>
      </c>
      <c r="G139" s="10" t="s">
        <v>105</v>
      </c>
    </row>
    <row r="140" spans="1:1024" hidden="1">
      <c r="A140" s="28">
        <v>1130091</v>
      </c>
      <c r="B140" s="84" t="s">
        <v>217</v>
      </c>
      <c r="C140" s="28">
        <v>20</v>
      </c>
      <c r="D140" s="42">
        <v>1</v>
      </c>
      <c r="E140" s="45">
        <v>1</v>
      </c>
      <c r="F140" s="44" t="s">
        <v>48</v>
      </c>
      <c r="G140" s="10" t="s">
        <v>49</v>
      </c>
    </row>
    <row r="141" spans="1:1024" hidden="1">
      <c r="A141" s="28">
        <v>1130096</v>
      </c>
      <c r="B141" s="84" t="s">
        <v>155</v>
      </c>
      <c r="C141" s="28">
        <v>150</v>
      </c>
      <c r="D141" s="42">
        <v>1</v>
      </c>
      <c r="E141" s="45">
        <v>1</v>
      </c>
      <c r="F141" s="44" t="s">
        <v>48</v>
      </c>
      <c r="G141" s="10" t="s">
        <v>44</v>
      </c>
    </row>
    <row r="142" spans="1:1024" hidden="1">
      <c r="A142" s="28">
        <v>1130102</v>
      </c>
      <c r="B142" s="84" t="s">
        <v>341</v>
      </c>
      <c r="C142" s="28">
        <v>100</v>
      </c>
      <c r="D142" s="42">
        <v>1</v>
      </c>
      <c r="E142" s="45">
        <v>1</v>
      </c>
      <c r="F142" s="44" t="s">
        <v>48</v>
      </c>
      <c r="G142" s="10" t="s">
        <v>67</v>
      </c>
    </row>
    <row r="143" spans="1:1024" hidden="1">
      <c r="A143" s="28">
        <v>1130104</v>
      </c>
      <c r="B143" s="84" t="s">
        <v>283</v>
      </c>
      <c r="C143" s="28">
        <v>1000</v>
      </c>
      <c r="D143" s="42">
        <v>8</v>
      </c>
      <c r="E143" s="45">
        <v>1</v>
      </c>
      <c r="F143" s="44" t="s">
        <v>48</v>
      </c>
      <c r="G143" s="85" t="s">
        <v>284</v>
      </c>
    </row>
    <row r="144" spans="1:1024" hidden="1">
      <c r="A144" s="28">
        <v>1130105</v>
      </c>
      <c r="B144" s="84" t="s">
        <v>111</v>
      </c>
      <c r="C144" s="28">
        <v>20</v>
      </c>
      <c r="D144" s="42">
        <v>1</v>
      </c>
      <c r="E144" s="28">
        <v>2</v>
      </c>
      <c r="F144" s="47" t="s">
        <v>51</v>
      </c>
      <c r="G144" s="87" t="s">
        <v>81</v>
      </c>
    </row>
    <row r="145" spans="1:1024" hidden="1">
      <c r="A145" s="28">
        <v>1130106</v>
      </c>
      <c r="B145" s="84" t="s">
        <v>114</v>
      </c>
      <c r="C145" s="28">
        <v>300</v>
      </c>
      <c r="D145" s="42">
        <v>1</v>
      </c>
      <c r="E145" s="45">
        <v>2</v>
      </c>
      <c r="F145" s="44" t="s">
        <v>51</v>
      </c>
      <c r="G145" s="10" t="s">
        <v>49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  <c r="JA145" s="27"/>
      <c r="JB145" s="27"/>
      <c r="JC145" s="27"/>
      <c r="JD145" s="27"/>
      <c r="JE145" s="27"/>
      <c r="JF145" s="27"/>
      <c r="JG145" s="27"/>
      <c r="JH145" s="27"/>
      <c r="JI145" s="27"/>
      <c r="JJ145" s="27"/>
      <c r="JK145" s="27"/>
      <c r="JL145" s="27"/>
      <c r="JM145" s="27"/>
      <c r="JN145" s="27"/>
      <c r="JO145" s="27"/>
      <c r="JP145" s="27"/>
      <c r="JQ145" s="27"/>
      <c r="JR145" s="27"/>
      <c r="JS145" s="27"/>
      <c r="JT145" s="27"/>
      <c r="JU145" s="27"/>
      <c r="JV145" s="27"/>
      <c r="JW145" s="27"/>
      <c r="JX145" s="27"/>
      <c r="JY145" s="27"/>
      <c r="JZ145" s="27"/>
      <c r="KA145" s="27"/>
      <c r="KB145" s="27"/>
      <c r="KC145" s="27"/>
      <c r="KD145" s="27"/>
      <c r="KE145" s="27"/>
      <c r="KF145" s="27"/>
      <c r="KG145" s="27"/>
      <c r="KH145" s="27"/>
      <c r="KI145" s="27"/>
      <c r="KJ145" s="27"/>
      <c r="KK145" s="27"/>
      <c r="KL145" s="27"/>
      <c r="KM145" s="27"/>
      <c r="KN145" s="27"/>
      <c r="KO145" s="27"/>
      <c r="KP145" s="27"/>
      <c r="KQ145" s="27"/>
      <c r="KR145" s="27"/>
      <c r="KS145" s="27"/>
      <c r="KT145" s="27"/>
      <c r="KU145" s="27"/>
      <c r="KV145" s="27"/>
      <c r="KW145" s="27"/>
      <c r="KX145" s="27"/>
      <c r="KY145" s="27"/>
      <c r="KZ145" s="27"/>
      <c r="LA145" s="27"/>
      <c r="LB145" s="27"/>
      <c r="LC145" s="27"/>
      <c r="LD145" s="27"/>
      <c r="LE145" s="27"/>
      <c r="LF145" s="27"/>
      <c r="LG145" s="27"/>
      <c r="LH145" s="27"/>
      <c r="LI145" s="27"/>
      <c r="LJ145" s="27"/>
      <c r="LK145" s="27"/>
      <c r="LL145" s="27"/>
      <c r="LM145" s="27"/>
      <c r="LN145" s="27"/>
      <c r="LO145" s="27"/>
      <c r="LP145" s="27"/>
      <c r="LQ145" s="27"/>
      <c r="LR145" s="27"/>
      <c r="LS145" s="27"/>
      <c r="LT145" s="27"/>
      <c r="LU145" s="27"/>
      <c r="LV145" s="27"/>
      <c r="LW145" s="27"/>
      <c r="LX145" s="27"/>
      <c r="LY145" s="27"/>
      <c r="LZ145" s="27"/>
      <c r="MA145" s="27"/>
      <c r="MB145" s="27"/>
      <c r="MC145" s="27"/>
      <c r="MD145" s="27"/>
      <c r="ME145" s="27"/>
      <c r="MF145" s="27"/>
      <c r="MG145" s="27"/>
      <c r="MH145" s="27"/>
      <c r="MI145" s="27"/>
      <c r="MJ145" s="27"/>
      <c r="MK145" s="27"/>
      <c r="ML145" s="27"/>
      <c r="MM145" s="27"/>
      <c r="MN145" s="27"/>
      <c r="MO145" s="27"/>
      <c r="MP145" s="27"/>
      <c r="MQ145" s="27"/>
      <c r="MR145" s="27"/>
      <c r="MS145" s="27"/>
      <c r="MT145" s="27"/>
      <c r="MU145" s="27"/>
      <c r="MV145" s="27"/>
      <c r="MW145" s="27"/>
      <c r="MX145" s="27"/>
      <c r="MY145" s="27"/>
      <c r="MZ145" s="27"/>
      <c r="NA145" s="27"/>
      <c r="NB145" s="27"/>
      <c r="NC145" s="27"/>
      <c r="ND145" s="27"/>
      <c r="NE145" s="27"/>
      <c r="NF145" s="27"/>
      <c r="NG145" s="27"/>
      <c r="NH145" s="27"/>
      <c r="NI145" s="27"/>
      <c r="NJ145" s="27"/>
      <c r="NK145" s="27"/>
      <c r="NL145" s="27"/>
      <c r="NM145" s="27"/>
      <c r="NN145" s="27"/>
      <c r="NO145" s="27"/>
      <c r="NP145" s="27"/>
      <c r="NQ145" s="27"/>
      <c r="NR145" s="27"/>
      <c r="NS145" s="27"/>
      <c r="NT145" s="27"/>
      <c r="NU145" s="27"/>
      <c r="NV145" s="27"/>
      <c r="NW145" s="27"/>
      <c r="NX145" s="27"/>
      <c r="NY145" s="27"/>
      <c r="NZ145" s="27"/>
      <c r="OA145" s="27"/>
      <c r="OB145" s="27"/>
      <c r="OC145" s="27"/>
      <c r="OD145" s="27"/>
      <c r="OE145" s="27"/>
      <c r="OF145" s="27"/>
      <c r="OG145" s="27"/>
      <c r="OH145" s="27"/>
      <c r="OI145" s="27"/>
      <c r="OJ145" s="27"/>
      <c r="OK145" s="27"/>
      <c r="OL145" s="27"/>
      <c r="OM145" s="27"/>
      <c r="ON145" s="27"/>
      <c r="OO145" s="27"/>
      <c r="OP145" s="27"/>
      <c r="OQ145" s="27"/>
      <c r="OR145" s="27"/>
      <c r="OS145" s="27"/>
      <c r="OT145" s="27"/>
      <c r="OU145" s="27"/>
      <c r="OV145" s="27"/>
      <c r="OW145" s="27"/>
      <c r="OX145" s="27"/>
      <c r="OY145" s="27"/>
      <c r="OZ145" s="27"/>
      <c r="PA145" s="27"/>
      <c r="PB145" s="27"/>
      <c r="PC145" s="27"/>
      <c r="PD145" s="27"/>
      <c r="PE145" s="27"/>
      <c r="PF145" s="27"/>
      <c r="PG145" s="27"/>
      <c r="PH145" s="27"/>
      <c r="PI145" s="27"/>
      <c r="PJ145" s="27"/>
      <c r="PK145" s="27"/>
      <c r="PL145" s="27"/>
      <c r="PM145" s="27"/>
      <c r="PN145" s="27"/>
      <c r="PO145" s="27"/>
      <c r="PP145" s="27"/>
      <c r="PQ145" s="27"/>
      <c r="PR145" s="27"/>
      <c r="PS145" s="27"/>
      <c r="PT145" s="27"/>
      <c r="PU145" s="27"/>
      <c r="PV145" s="27"/>
      <c r="PW145" s="27"/>
      <c r="PX145" s="27"/>
      <c r="PY145" s="27"/>
      <c r="PZ145" s="27"/>
      <c r="QA145" s="27"/>
      <c r="QB145" s="27"/>
      <c r="QC145" s="27"/>
      <c r="QD145" s="27"/>
      <c r="QE145" s="27"/>
      <c r="QF145" s="27"/>
      <c r="QG145" s="27"/>
      <c r="QH145" s="27"/>
      <c r="QI145" s="27"/>
      <c r="QJ145" s="27"/>
      <c r="QK145" s="27"/>
      <c r="QL145" s="27"/>
      <c r="QM145" s="27"/>
      <c r="QN145" s="27"/>
      <c r="QO145" s="27"/>
      <c r="QP145" s="27"/>
      <c r="QQ145" s="27"/>
      <c r="QR145" s="27"/>
      <c r="QS145" s="27"/>
      <c r="QT145" s="27"/>
      <c r="QU145" s="27"/>
      <c r="QV145" s="27"/>
      <c r="QW145" s="27"/>
      <c r="QX145" s="27"/>
      <c r="QY145" s="27"/>
      <c r="QZ145" s="27"/>
      <c r="RA145" s="27"/>
      <c r="RB145" s="27"/>
      <c r="RC145" s="27"/>
      <c r="RD145" s="27"/>
      <c r="RE145" s="27"/>
      <c r="RF145" s="27"/>
      <c r="RG145" s="27"/>
      <c r="RH145" s="27"/>
      <c r="RI145" s="27"/>
      <c r="RJ145" s="27"/>
      <c r="RK145" s="27"/>
      <c r="RL145" s="27"/>
      <c r="RM145" s="27"/>
      <c r="RN145" s="27"/>
      <c r="RO145" s="27"/>
      <c r="RP145" s="27"/>
      <c r="RQ145" s="27"/>
      <c r="RR145" s="27"/>
      <c r="RS145" s="27"/>
      <c r="RT145" s="27"/>
      <c r="RU145" s="27"/>
      <c r="RV145" s="27"/>
      <c r="RW145" s="27"/>
      <c r="RX145" s="27"/>
      <c r="RY145" s="27"/>
      <c r="RZ145" s="27"/>
      <c r="SA145" s="27"/>
      <c r="SB145" s="27"/>
      <c r="SC145" s="27"/>
      <c r="SD145" s="27"/>
      <c r="SE145" s="27"/>
      <c r="SF145" s="27"/>
      <c r="SG145" s="27"/>
      <c r="SH145" s="27"/>
      <c r="SI145" s="27"/>
      <c r="SJ145" s="27"/>
      <c r="SK145" s="27"/>
      <c r="SL145" s="27"/>
      <c r="SM145" s="27"/>
      <c r="SN145" s="27"/>
      <c r="SO145" s="27"/>
      <c r="SP145" s="27"/>
      <c r="SQ145" s="27"/>
      <c r="SR145" s="27"/>
      <c r="SS145" s="27"/>
      <c r="ST145" s="27"/>
      <c r="SU145" s="27"/>
      <c r="SV145" s="27"/>
      <c r="SW145" s="27"/>
      <c r="SX145" s="27"/>
      <c r="SY145" s="27"/>
      <c r="SZ145" s="27"/>
      <c r="TA145" s="27"/>
      <c r="TB145" s="27"/>
      <c r="TC145" s="27"/>
      <c r="TD145" s="27"/>
      <c r="TE145" s="27"/>
      <c r="TF145" s="27"/>
      <c r="TG145" s="27"/>
      <c r="TH145" s="27"/>
      <c r="TI145" s="27"/>
      <c r="TJ145" s="27"/>
      <c r="TK145" s="27"/>
      <c r="TL145" s="27"/>
      <c r="TM145" s="27"/>
      <c r="TN145" s="27"/>
      <c r="TO145" s="27"/>
      <c r="TP145" s="27"/>
      <c r="TQ145" s="27"/>
      <c r="TR145" s="27"/>
      <c r="TS145" s="27"/>
      <c r="TT145" s="27"/>
      <c r="TU145" s="27"/>
      <c r="TV145" s="27"/>
      <c r="TW145" s="27"/>
      <c r="TX145" s="27"/>
      <c r="TY145" s="27"/>
      <c r="TZ145" s="27"/>
      <c r="UA145" s="27"/>
      <c r="UB145" s="27"/>
      <c r="UC145" s="27"/>
      <c r="UD145" s="27"/>
      <c r="UE145" s="27"/>
      <c r="UF145" s="27"/>
      <c r="UG145" s="27"/>
      <c r="UH145" s="27"/>
      <c r="UI145" s="27"/>
      <c r="UJ145" s="27"/>
      <c r="UK145" s="27"/>
      <c r="UL145" s="27"/>
      <c r="UM145" s="27"/>
      <c r="UN145" s="27"/>
      <c r="UO145" s="27"/>
      <c r="UP145" s="27"/>
      <c r="UQ145" s="27"/>
      <c r="UR145" s="27"/>
      <c r="US145" s="27"/>
      <c r="UT145" s="27"/>
      <c r="UU145" s="27"/>
      <c r="UV145" s="27"/>
      <c r="UW145" s="27"/>
      <c r="UX145" s="27"/>
      <c r="UY145" s="27"/>
      <c r="UZ145" s="27"/>
      <c r="VA145" s="27"/>
      <c r="VB145" s="27"/>
      <c r="VC145" s="27"/>
      <c r="VD145" s="27"/>
      <c r="VE145" s="27"/>
      <c r="VF145" s="27"/>
      <c r="VG145" s="27"/>
      <c r="VH145" s="27"/>
      <c r="VI145" s="27"/>
      <c r="VJ145" s="27"/>
      <c r="VK145" s="27"/>
      <c r="VL145" s="27"/>
      <c r="VM145" s="27"/>
      <c r="VN145" s="27"/>
      <c r="VO145" s="27"/>
      <c r="VP145" s="27"/>
      <c r="VQ145" s="27"/>
      <c r="VR145" s="27"/>
      <c r="VS145" s="27"/>
      <c r="VT145" s="27"/>
      <c r="VU145" s="27"/>
      <c r="VV145" s="27"/>
      <c r="VW145" s="27"/>
      <c r="VX145" s="27"/>
      <c r="VY145" s="27"/>
      <c r="VZ145" s="27"/>
      <c r="WA145" s="27"/>
      <c r="WB145" s="27"/>
      <c r="WC145" s="27"/>
      <c r="WD145" s="27"/>
      <c r="WE145" s="27"/>
      <c r="WF145" s="27"/>
      <c r="WG145" s="27"/>
      <c r="WH145" s="27"/>
      <c r="WI145" s="27"/>
      <c r="WJ145" s="27"/>
      <c r="WK145" s="27"/>
      <c r="WL145" s="27"/>
      <c r="WM145" s="27"/>
      <c r="WN145" s="27"/>
      <c r="WO145" s="27"/>
      <c r="WP145" s="27"/>
      <c r="WQ145" s="27"/>
      <c r="WR145" s="27"/>
      <c r="WS145" s="27"/>
      <c r="WT145" s="27"/>
      <c r="WU145" s="27"/>
      <c r="WV145" s="27"/>
      <c r="WW145" s="27"/>
      <c r="WX145" s="27"/>
      <c r="WY145" s="27"/>
      <c r="WZ145" s="27"/>
      <c r="XA145" s="27"/>
      <c r="XB145" s="27"/>
      <c r="XC145" s="27"/>
      <c r="XD145" s="27"/>
      <c r="XE145" s="27"/>
      <c r="XF145" s="27"/>
      <c r="XG145" s="27"/>
      <c r="XH145" s="27"/>
      <c r="XI145" s="27"/>
      <c r="XJ145" s="27"/>
      <c r="XK145" s="27"/>
      <c r="XL145" s="27"/>
      <c r="XM145" s="27"/>
      <c r="XN145" s="27"/>
      <c r="XO145" s="27"/>
      <c r="XP145" s="27"/>
      <c r="XQ145" s="27"/>
      <c r="XR145" s="27"/>
      <c r="XS145" s="27"/>
      <c r="XT145" s="27"/>
      <c r="XU145" s="27"/>
      <c r="XV145" s="27"/>
      <c r="XW145" s="27"/>
      <c r="XX145" s="27"/>
      <c r="XY145" s="27"/>
      <c r="XZ145" s="27"/>
      <c r="YA145" s="27"/>
      <c r="YB145" s="27"/>
      <c r="YC145" s="27"/>
      <c r="YD145" s="27"/>
      <c r="YE145" s="27"/>
      <c r="YF145" s="27"/>
      <c r="YG145" s="27"/>
      <c r="YH145" s="27"/>
      <c r="YI145" s="27"/>
      <c r="YJ145" s="27"/>
      <c r="YK145" s="27"/>
      <c r="YL145" s="27"/>
      <c r="YM145" s="27"/>
      <c r="YN145" s="27"/>
      <c r="YO145" s="27"/>
      <c r="YP145" s="27"/>
      <c r="YQ145" s="27"/>
      <c r="YR145" s="27"/>
      <c r="YS145" s="27"/>
      <c r="YT145" s="27"/>
      <c r="YU145" s="27"/>
      <c r="YV145" s="27"/>
      <c r="YW145" s="27"/>
      <c r="YX145" s="27"/>
      <c r="YY145" s="27"/>
      <c r="YZ145" s="27"/>
      <c r="ZA145" s="27"/>
      <c r="ZB145" s="27"/>
      <c r="ZC145" s="27"/>
      <c r="ZD145" s="27"/>
      <c r="ZE145" s="27"/>
      <c r="ZF145" s="27"/>
      <c r="ZG145" s="27"/>
      <c r="ZH145" s="27"/>
      <c r="ZI145" s="27"/>
      <c r="ZJ145" s="27"/>
      <c r="ZK145" s="27"/>
      <c r="ZL145" s="27"/>
      <c r="ZM145" s="27"/>
      <c r="ZN145" s="27"/>
      <c r="ZO145" s="27"/>
      <c r="ZP145" s="27"/>
      <c r="ZQ145" s="27"/>
      <c r="ZR145" s="27"/>
      <c r="ZS145" s="27"/>
      <c r="ZT145" s="27"/>
      <c r="ZU145" s="27"/>
      <c r="ZV145" s="27"/>
      <c r="ZW145" s="27"/>
      <c r="ZX145" s="27"/>
      <c r="ZY145" s="27"/>
      <c r="ZZ145" s="27"/>
      <c r="AAA145" s="27"/>
      <c r="AAB145" s="27"/>
      <c r="AAC145" s="27"/>
      <c r="AAD145" s="27"/>
      <c r="AAE145" s="27"/>
      <c r="AAF145" s="27"/>
      <c r="AAG145" s="27"/>
      <c r="AAH145" s="27"/>
      <c r="AAI145" s="27"/>
      <c r="AAJ145" s="27"/>
      <c r="AAK145" s="27"/>
      <c r="AAL145" s="27"/>
      <c r="AAM145" s="27"/>
      <c r="AAN145" s="27"/>
      <c r="AAO145" s="27"/>
      <c r="AAP145" s="27"/>
      <c r="AAQ145" s="27"/>
      <c r="AAR145" s="27"/>
      <c r="AAS145" s="27"/>
      <c r="AAT145" s="27"/>
      <c r="AAU145" s="27"/>
      <c r="AAV145" s="27"/>
      <c r="AAW145" s="27"/>
      <c r="AAX145" s="27"/>
      <c r="AAY145" s="27"/>
      <c r="AAZ145" s="27"/>
      <c r="ABA145" s="27"/>
      <c r="ABB145" s="27"/>
      <c r="ABC145" s="27"/>
      <c r="ABD145" s="27"/>
      <c r="ABE145" s="27"/>
      <c r="ABF145" s="27"/>
      <c r="ABG145" s="27"/>
      <c r="ABH145" s="27"/>
      <c r="ABI145" s="27"/>
      <c r="ABJ145" s="27"/>
      <c r="ABK145" s="27"/>
      <c r="ABL145" s="27"/>
      <c r="ABM145" s="27"/>
      <c r="ABN145" s="27"/>
      <c r="ABO145" s="27"/>
      <c r="ABP145" s="27"/>
      <c r="ABQ145" s="27"/>
      <c r="ABR145" s="27"/>
      <c r="ABS145" s="27"/>
      <c r="ABT145" s="27"/>
      <c r="ABU145" s="27"/>
      <c r="ABV145" s="27"/>
      <c r="ABW145" s="27"/>
      <c r="ABX145" s="27"/>
      <c r="ABY145" s="27"/>
      <c r="ABZ145" s="27"/>
      <c r="ACA145" s="27"/>
      <c r="ACB145" s="27"/>
      <c r="ACC145" s="27"/>
      <c r="ACD145" s="27"/>
      <c r="ACE145" s="27"/>
      <c r="ACF145" s="27"/>
      <c r="ACG145" s="27"/>
      <c r="ACH145" s="27"/>
      <c r="ACI145" s="27"/>
      <c r="ACJ145" s="27"/>
      <c r="ACK145" s="27"/>
      <c r="ACL145" s="27"/>
      <c r="ACM145" s="27"/>
      <c r="ACN145" s="27"/>
      <c r="ACO145" s="27"/>
      <c r="ACP145" s="27"/>
      <c r="ACQ145" s="27"/>
      <c r="ACR145" s="27"/>
      <c r="ACS145" s="27"/>
      <c r="ACT145" s="27"/>
      <c r="ACU145" s="27"/>
      <c r="ACV145" s="27"/>
      <c r="ACW145" s="27"/>
      <c r="ACX145" s="27"/>
      <c r="ACY145" s="27"/>
      <c r="ACZ145" s="27"/>
      <c r="ADA145" s="27"/>
      <c r="ADB145" s="27"/>
      <c r="ADC145" s="27"/>
      <c r="ADD145" s="27"/>
      <c r="ADE145" s="27"/>
      <c r="ADF145" s="27"/>
      <c r="ADG145" s="27"/>
      <c r="ADH145" s="27"/>
      <c r="ADI145" s="27"/>
      <c r="ADJ145" s="27"/>
      <c r="ADK145" s="27"/>
      <c r="ADL145" s="27"/>
      <c r="ADM145" s="27"/>
      <c r="ADN145" s="27"/>
      <c r="ADO145" s="27"/>
      <c r="ADP145" s="27"/>
      <c r="ADQ145" s="27"/>
      <c r="ADR145" s="27"/>
      <c r="ADS145" s="27"/>
      <c r="ADT145" s="27"/>
      <c r="ADU145" s="27"/>
      <c r="ADV145" s="27"/>
      <c r="ADW145" s="27"/>
      <c r="ADX145" s="27"/>
      <c r="ADY145" s="27"/>
      <c r="ADZ145" s="27"/>
      <c r="AEA145" s="27"/>
      <c r="AEB145" s="27"/>
      <c r="AEC145" s="27"/>
      <c r="AED145" s="27"/>
      <c r="AEE145" s="27"/>
      <c r="AEF145" s="27"/>
      <c r="AEG145" s="27"/>
      <c r="AEH145" s="27"/>
      <c r="AEI145" s="27"/>
      <c r="AEJ145" s="27"/>
      <c r="AEK145" s="27"/>
      <c r="AEL145" s="27"/>
      <c r="AEM145" s="27"/>
      <c r="AEN145" s="27"/>
      <c r="AEO145" s="27"/>
      <c r="AEP145" s="27"/>
      <c r="AEQ145" s="27"/>
      <c r="AER145" s="27"/>
      <c r="AES145" s="27"/>
      <c r="AET145" s="27"/>
      <c r="AEU145" s="27"/>
      <c r="AEV145" s="27"/>
      <c r="AEW145" s="27"/>
      <c r="AEX145" s="27"/>
      <c r="AEY145" s="27"/>
      <c r="AEZ145" s="27"/>
      <c r="AFA145" s="27"/>
      <c r="AFB145" s="27"/>
      <c r="AFC145" s="27"/>
      <c r="AFD145" s="27"/>
      <c r="AFE145" s="27"/>
      <c r="AFF145" s="27"/>
      <c r="AFG145" s="27"/>
      <c r="AFH145" s="27"/>
      <c r="AFI145" s="27"/>
      <c r="AFJ145" s="27"/>
      <c r="AFK145" s="27"/>
      <c r="AFL145" s="27"/>
      <c r="AFM145" s="27"/>
      <c r="AFN145" s="27"/>
      <c r="AFO145" s="27"/>
      <c r="AFP145" s="27"/>
      <c r="AFQ145" s="27"/>
      <c r="AFR145" s="27"/>
      <c r="AFS145" s="27"/>
      <c r="AFT145" s="27"/>
      <c r="AFU145" s="27"/>
      <c r="AFV145" s="27"/>
      <c r="AFW145" s="27"/>
      <c r="AFX145" s="27"/>
      <c r="AFY145" s="27"/>
      <c r="AFZ145" s="27"/>
      <c r="AGA145" s="27"/>
      <c r="AGB145" s="27"/>
      <c r="AGC145" s="27"/>
      <c r="AGD145" s="27"/>
      <c r="AGE145" s="27"/>
      <c r="AGF145" s="27"/>
      <c r="AGG145" s="27"/>
      <c r="AGH145" s="27"/>
      <c r="AGI145" s="27"/>
      <c r="AGJ145" s="27"/>
      <c r="AGK145" s="27"/>
      <c r="AGL145" s="27"/>
      <c r="AGM145" s="27"/>
      <c r="AGN145" s="27"/>
      <c r="AGO145" s="27"/>
      <c r="AGP145" s="27"/>
      <c r="AGQ145" s="27"/>
      <c r="AGR145" s="27"/>
      <c r="AGS145" s="27"/>
      <c r="AGT145" s="27"/>
      <c r="AGU145" s="27"/>
      <c r="AGV145" s="27"/>
      <c r="AGW145" s="27"/>
      <c r="AGX145" s="27"/>
      <c r="AGY145" s="27"/>
      <c r="AGZ145" s="27"/>
      <c r="AHA145" s="27"/>
      <c r="AHB145" s="27"/>
      <c r="AHC145" s="27"/>
      <c r="AHD145" s="27"/>
      <c r="AHE145" s="27"/>
      <c r="AHF145" s="27"/>
      <c r="AHG145" s="27"/>
      <c r="AHH145" s="27"/>
      <c r="AHI145" s="27"/>
      <c r="AHJ145" s="27"/>
      <c r="AHK145" s="27"/>
      <c r="AHL145" s="27"/>
      <c r="AHM145" s="27"/>
      <c r="AHN145" s="27"/>
      <c r="AHO145" s="27"/>
      <c r="AHP145" s="27"/>
      <c r="AHQ145" s="27"/>
      <c r="AHR145" s="27"/>
      <c r="AHS145" s="27"/>
      <c r="AHT145" s="27"/>
      <c r="AHU145" s="27"/>
      <c r="AHV145" s="27"/>
      <c r="AHW145" s="27"/>
      <c r="AHX145" s="27"/>
      <c r="AHY145" s="27"/>
      <c r="AHZ145" s="27"/>
      <c r="AIA145" s="27"/>
      <c r="AIB145" s="27"/>
      <c r="AIC145" s="27"/>
      <c r="AID145" s="27"/>
      <c r="AIE145" s="27"/>
      <c r="AIF145" s="27"/>
      <c r="AIG145" s="27"/>
      <c r="AIH145" s="27"/>
      <c r="AII145" s="27"/>
      <c r="AIJ145" s="27"/>
      <c r="AIK145" s="27"/>
      <c r="AIL145" s="27"/>
      <c r="AIM145" s="27"/>
      <c r="AIN145" s="27"/>
      <c r="AIO145" s="27"/>
      <c r="AIP145" s="27"/>
      <c r="AIQ145" s="27"/>
      <c r="AIR145" s="27"/>
      <c r="AIS145" s="27"/>
      <c r="AIT145" s="27"/>
      <c r="AIU145" s="27"/>
      <c r="AIV145" s="27"/>
      <c r="AIW145" s="27"/>
      <c r="AIX145" s="27"/>
      <c r="AIY145" s="27"/>
      <c r="AIZ145" s="27"/>
      <c r="AJA145" s="27"/>
      <c r="AJB145" s="27"/>
      <c r="AJC145" s="27"/>
      <c r="AJD145" s="27"/>
      <c r="AJE145" s="27"/>
      <c r="AJF145" s="27"/>
      <c r="AJG145" s="27"/>
      <c r="AJH145" s="27"/>
      <c r="AJI145" s="27"/>
      <c r="AJJ145" s="27"/>
      <c r="AJK145" s="27"/>
      <c r="AJL145" s="27"/>
      <c r="AJM145" s="27"/>
      <c r="AJN145" s="27"/>
      <c r="AJO145" s="27"/>
      <c r="AJP145" s="27"/>
      <c r="AJQ145" s="27"/>
      <c r="AJR145" s="27"/>
      <c r="AJS145" s="27"/>
      <c r="AJT145" s="27"/>
      <c r="AJU145" s="27"/>
      <c r="AJV145" s="27"/>
      <c r="AJW145" s="27"/>
      <c r="AJX145" s="27"/>
      <c r="AJY145" s="27"/>
      <c r="AJZ145" s="27"/>
      <c r="AKA145" s="27"/>
      <c r="AKB145" s="27"/>
      <c r="AKC145" s="27"/>
      <c r="AKD145" s="27"/>
      <c r="AKE145" s="27"/>
      <c r="AKF145" s="27"/>
      <c r="AKG145" s="27"/>
      <c r="AKH145" s="27"/>
      <c r="AKI145" s="27"/>
      <c r="AKJ145" s="27"/>
      <c r="AKK145" s="27"/>
      <c r="AKL145" s="27"/>
      <c r="AKM145" s="27"/>
      <c r="AKN145" s="27"/>
      <c r="AKO145" s="27"/>
      <c r="AKP145" s="27"/>
      <c r="AKQ145" s="27"/>
      <c r="AKR145" s="27"/>
      <c r="AKS145" s="27"/>
      <c r="AKT145" s="27"/>
      <c r="AKU145" s="27"/>
      <c r="AKV145" s="27"/>
      <c r="AKW145" s="27"/>
      <c r="AKX145" s="27"/>
      <c r="AKY145" s="27"/>
      <c r="AKZ145" s="27"/>
      <c r="ALA145" s="27"/>
      <c r="ALB145" s="27"/>
      <c r="ALC145" s="27"/>
      <c r="ALD145" s="27"/>
      <c r="ALE145" s="27"/>
      <c r="ALF145" s="27"/>
      <c r="ALG145" s="27"/>
      <c r="ALH145" s="27"/>
      <c r="ALI145" s="27"/>
      <c r="ALJ145" s="27"/>
      <c r="ALK145" s="27"/>
      <c r="ALL145" s="27"/>
      <c r="ALM145" s="27"/>
      <c r="ALN145" s="27"/>
      <c r="ALO145" s="27"/>
      <c r="ALP145" s="27"/>
      <c r="ALQ145" s="27"/>
      <c r="ALR145" s="27"/>
      <c r="ALS145" s="27"/>
      <c r="ALT145" s="27"/>
      <c r="ALU145" s="27"/>
      <c r="ALV145" s="27"/>
      <c r="ALW145" s="27"/>
      <c r="ALX145" s="27"/>
      <c r="ALY145" s="27"/>
      <c r="ALZ145" s="27"/>
      <c r="AMA145" s="27"/>
      <c r="AMB145" s="27"/>
      <c r="AMC145" s="27"/>
      <c r="AMD145" s="27"/>
      <c r="AME145" s="27"/>
      <c r="AMF145" s="27"/>
      <c r="AMG145" s="27"/>
      <c r="AMH145" s="27"/>
      <c r="AMI145" s="27"/>
      <c r="AMJ145" s="27"/>
    </row>
    <row r="146" spans="1:1024" hidden="1">
      <c r="A146" s="28">
        <v>1130107</v>
      </c>
      <c r="B146" s="84" t="s">
        <v>342</v>
      </c>
      <c r="C146" s="28">
        <v>230</v>
      </c>
      <c r="D146" s="42">
        <v>1</v>
      </c>
      <c r="E146" s="45">
        <v>2</v>
      </c>
      <c r="F146" s="44" t="s">
        <v>51</v>
      </c>
      <c r="G146" s="10" t="s">
        <v>76</v>
      </c>
    </row>
    <row r="147" spans="1:1024" hidden="1">
      <c r="A147" s="28">
        <v>1130111</v>
      </c>
      <c r="B147" s="84" t="s">
        <v>343</v>
      </c>
      <c r="C147" s="28">
        <v>90</v>
      </c>
      <c r="D147" s="42">
        <v>2</v>
      </c>
      <c r="E147" s="45">
        <v>1</v>
      </c>
      <c r="F147" s="44" t="s">
        <v>48</v>
      </c>
      <c r="G147" s="10" t="s">
        <v>57</v>
      </c>
    </row>
    <row r="148" spans="1:1024" hidden="1">
      <c r="A148" s="28">
        <v>1130118</v>
      </c>
      <c r="B148" s="84" t="s">
        <v>58</v>
      </c>
      <c r="C148" s="28">
        <v>85</v>
      </c>
      <c r="D148" s="42">
        <v>1</v>
      </c>
      <c r="E148" s="45">
        <v>1</v>
      </c>
      <c r="F148" s="44" t="s">
        <v>48</v>
      </c>
      <c r="G148" s="10" t="s">
        <v>59</v>
      </c>
    </row>
    <row r="149" spans="1:1024" hidden="1">
      <c r="A149" s="28">
        <v>1130119</v>
      </c>
      <c r="B149" s="86" t="s">
        <v>336</v>
      </c>
      <c r="C149" s="28">
        <v>355</v>
      </c>
      <c r="D149" s="42">
        <v>4</v>
      </c>
      <c r="E149" s="45">
        <v>1</v>
      </c>
      <c r="F149" s="44" t="s">
        <v>48</v>
      </c>
      <c r="G149" s="85" t="s">
        <v>273</v>
      </c>
    </row>
    <row r="150" spans="1:1024" hidden="1">
      <c r="A150" s="28">
        <v>1130120</v>
      </c>
      <c r="B150" s="84" t="s">
        <v>77</v>
      </c>
      <c r="C150" s="28">
        <v>315</v>
      </c>
      <c r="D150" s="42">
        <v>2</v>
      </c>
      <c r="E150" s="45">
        <v>1</v>
      </c>
      <c r="F150" s="44" t="s">
        <v>48</v>
      </c>
      <c r="G150" s="85" t="s">
        <v>274</v>
      </c>
    </row>
    <row r="151" spans="1:1024" hidden="1">
      <c r="A151" s="28">
        <v>1130122</v>
      </c>
      <c r="B151" s="84" t="s">
        <v>50</v>
      </c>
      <c r="C151" s="28">
        <v>1500</v>
      </c>
      <c r="D151" s="42">
        <v>3</v>
      </c>
      <c r="E151" s="45">
        <v>2</v>
      </c>
      <c r="F151" s="44" t="s">
        <v>51</v>
      </c>
      <c r="G151" s="85" t="s">
        <v>326</v>
      </c>
    </row>
    <row r="152" spans="1:1024" hidden="1">
      <c r="A152" s="28">
        <v>1130124</v>
      </c>
      <c r="B152" s="84" t="s">
        <v>110</v>
      </c>
      <c r="C152" s="28">
        <v>60</v>
      </c>
      <c r="D152" s="42">
        <v>1</v>
      </c>
      <c r="E152" s="45">
        <v>2</v>
      </c>
      <c r="F152" s="44" t="s">
        <v>51</v>
      </c>
      <c r="G152" s="10" t="s">
        <v>78</v>
      </c>
    </row>
    <row r="153" spans="1:1024" hidden="1">
      <c r="A153" s="28">
        <v>1130125</v>
      </c>
      <c r="B153" s="84" t="s">
        <v>168</v>
      </c>
      <c r="C153" s="28">
        <v>400</v>
      </c>
      <c r="D153" s="42">
        <v>10</v>
      </c>
      <c r="E153" s="45">
        <v>1</v>
      </c>
      <c r="F153" s="44" t="s">
        <v>48</v>
      </c>
      <c r="G153" s="85" t="s">
        <v>278</v>
      </c>
    </row>
    <row r="154" spans="1:1024" hidden="1">
      <c r="A154" s="28">
        <v>1130126</v>
      </c>
      <c r="B154" s="84" t="s">
        <v>152</v>
      </c>
      <c r="C154" s="28">
        <v>30</v>
      </c>
      <c r="D154" s="42">
        <v>1</v>
      </c>
      <c r="E154" s="45">
        <v>1</v>
      </c>
      <c r="F154" s="44" t="s">
        <v>48</v>
      </c>
      <c r="G154" s="10" t="s">
        <v>44</v>
      </c>
    </row>
    <row r="155" spans="1:1024" hidden="1">
      <c r="A155" s="28">
        <v>1130127</v>
      </c>
      <c r="B155" s="84" t="s">
        <v>187</v>
      </c>
      <c r="C155" s="28">
        <v>120</v>
      </c>
      <c r="D155" s="42">
        <v>3</v>
      </c>
      <c r="E155" s="45">
        <v>1</v>
      </c>
      <c r="F155" s="44" t="s">
        <v>48</v>
      </c>
      <c r="G155" s="10" t="s">
        <v>188</v>
      </c>
    </row>
    <row r="156" spans="1:1024" hidden="1">
      <c r="A156" s="28">
        <v>1130128</v>
      </c>
      <c r="B156" s="84" t="s">
        <v>177</v>
      </c>
      <c r="C156" s="28">
        <v>300</v>
      </c>
      <c r="D156" s="42">
        <v>3</v>
      </c>
      <c r="E156" s="45">
        <v>1</v>
      </c>
      <c r="F156" s="44" t="s">
        <v>48</v>
      </c>
      <c r="G156" s="85" t="s">
        <v>282</v>
      </c>
    </row>
    <row r="157" spans="1:1024" hidden="1">
      <c r="A157" s="28">
        <v>1130132</v>
      </c>
      <c r="B157" s="84" t="s">
        <v>136</v>
      </c>
      <c r="C157" s="28">
        <v>385</v>
      </c>
      <c r="D157" s="42">
        <v>2</v>
      </c>
      <c r="E157" s="45">
        <v>1</v>
      </c>
      <c r="F157" s="44" t="s">
        <v>48</v>
      </c>
      <c r="G157" s="10" t="s">
        <v>57</v>
      </c>
    </row>
    <row r="158" spans="1:1024" hidden="1">
      <c r="A158" s="28">
        <v>1130133</v>
      </c>
      <c r="B158" s="84" t="s">
        <v>201</v>
      </c>
      <c r="C158" s="28">
        <v>300</v>
      </c>
      <c r="D158" s="42">
        <v>2</v>
      </c>
      <c r="E158" s="45">
        <v>1</v>
      </c>
      <c r="F158" s="44" t="s">
        <v>48</v>
      </c>
      <c r="G158" s="85" t="s">
        <v>190</v>
      </c>
    </row>
    <row r="159" spans="1:1024" hidden="1">
      <c r="A159" s="28">
        <v>1130135</v>
      </c>
      <c r="B159" s="84" t="s">
        <v>166</v>
      </c>
      <c r="C159" s="28">
        <v>185</v>
      </c>
      <c r="D159" s="42">
        <v>1</v>
      </c>
      <c r="E159" s="45">
        <v>1</v>
      </c>
      <c r="F159" s="44" t="s">
        <v>48</v>
      </c>
      <c r="G159" s="10" t="s">
        <v>44</v>
      </c>
    </row>
    <row r="160" spans="1:1024" hidden="1">
      <c r="A160" s="28">
        <v>1130136</v>
      </c>
      <c r="B160" s="84" t="s">
        <v>171</v>
      </c>
      <c r="C160" s="28">
        <v>355</v>
      </c>
      <c r="D160" s="42">
        <v>3</v>
      </c>
      <c r="E160" s="45">
        <v>1</v>
      </c>
      <c r="F160" s="44" t="s">
        <v>48</v>
      </c>
      <c r="G160" s="85" t="s">
        <v>389</v>
      </c>
    </row>
    <row r="161" spans="1:1024" hidden="1">
      <c r="A161" s="28">
        <v>1130139</v>
      </c>
      <c r="B161" s="84" t="s">
        <v>182</v>
      </c>
      <c r="C161" s="28">
        <v>350</v>
      </c>
      <c r="D161" s="42">
        <v>2</v>
      </c>
      <c r="E161" s="45">
        <v>1</v>
      </c>
      <c r="F161" s="46" t="s">
        <v>150</v>
      </c>
      <c r="G161" s="10" t="s">
        <v>131</v>
      </c>
    </row>
    <row r="162" spans="1:1024" hidden="1">
      <c r="A162" s="28">
        <v>1130140</v>
      </c>
      <c r="B162" s="84" t="s">
        <v>70</v>
      </c>
      <c r="C162" s="28">
        <v>80</v>
      </c>
      <c r="D162" s="42">
        <v>1</v>
      </c>
      <c r="E162" s="45">
        <v>2</v>
      </c>
      <c r="F162" s="44" t="s">
        <v>51</v>
      </c>
      <c r="G162" s="85" t="s">
        <v>289</v>
      </c>
    </row>
    <row r="163" spans="1:1024" hidden="1">
      <c r="A163" s="28">
        <v>1130141</v>
      </c>
      <c r="B163" s="84" t="s">
        <v>91</v>
      </c>
      <c r="C163" s="28">
        <v>160</v>
      </c>
      <c r="D163" s="42">
        <v>2</v>
      </c>
      <c r="E163" s="45">
        <v>1</v>
      </c>
      <c r="F163" s="44" t="s">
        <v>48</v>
      </c>
      <c r="G163" s="85" t="s">
        <v>301</v>
      </c>
    </row>
    <row r="164" spans="1:1024" s="27" customFormat="1" hidden="1">
      <c r="A164" s="28">
        <v>1130142</v>
      </c>
      <c r="B164" s="84" t="s">
        <v>87</v>
      </c>
      <c r="C164" s="28">
        <v>60</v>
      </c>
      <c r="D164" s="42">
        <v>2</v>
      </c>
      <c r="E164" s="45">
        <v>1</v>
      </c>
      <c r="F164" s="44" t="s">
        <v>48</v>
      </c>
      <c r="G164" s="10" t="s">
        <v>88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/>
      <c r="ZQ164" s="1"/>
      <c r="ZR164" s="1"/>
      <c r="ZS164" s="1"/>
      <c r="ZT164" s="1"/>
      <c r="ZU164" s="1"/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/>
      <c r="AFK164" s="1"/>
      <c r="AFL164" s="1"/>
      <c r="AFM164" s="1"/>
      <c r="AFN164" s="1"/>
      <c r="AFO164" s="1"/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/>
      <c r="AGO164" s="1"/>
      <c r="AGP164" s="1"/>
      <c r="AGQ164" s="1"/>
      <c r="AGR164" s="1"/>
      <c r="AGS164" s="1"/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  <c r="AJH164" s="1"/>
      <c r="AJI164" s="1"/>
      <c r="AJJ164" s="1"/>
      <c r="AJK164" s="1"/>
      <c r="AJL164" s="1"/>
      <c r="AJM164" s="1"/>
      <c r="AJN164" s="1"/>
      <c r="AJO164" s="1"/>
      <c r="AJP164" s="1"/>
      <c r="AJQ164" s="1"/>
      <c r="AJR164" s="1"/>
      <c r="AJS164" s="1"/>
      <c r="AJT164" s="1"/>
      <c r="AJU164" s="1"/>
      <c r="AJV164" s="1"/>
      <c r="AJW164" s="1"/>
      <c r="AJX164" s="1"/>
      <c r="AJY164" s="1"/>
      <c r="AJZ164" s="1"/>
      <c r="AKA164" s="1"/>
      <c r="AKB164" s="1"/>
      <c r="AKC164" s="1"/>
      <c r="AKD164" s="1"/>
      <c r="AKE164" s="1"/>
      <c r="AKF164" s="1"/>
      <c r="AKG164" s="1"/>
      <c r="AKH164" s="1"/>
      <c r="AKI164" s="1"/>
      <c r="AKJ164" s="1"/>
      <c r="AKK164" s="1"/>
      <c r="AKL164" s="1"/>
      <c r="AKM164" s="1"/>
      <c r="AKN164" s="1"/>
      <c r="AKO164" s="1"/>
      <c r="AKP164" s="1"/>
      <c r="AKQ164" s="1"/>
      <c r="AKR164" s="1"/>
      <c r="AKS164" s="1"/>
      <c r="AKT164" s="1"/>
      <c r="AKU164" s="1"/>
      <c r="AKV164" s="1"/>
      <c r="AKW164" s="1"/>
      <c r="AKX164" s="1"/>
      <c r="AKY164" s="1"/>
      <c r="AKZ164" s="1"/>
      <c r="ALA164" s="1"/>
      <c r="ALB164" s="1"/>
      <c r="ALC164" s="1"/>
      <c r="ALD164" s="1"/>
      <c r="ALE164" s="1"/>
      <c r="ALF164" s="1"/>
      <c r="ALG164" s="1"/>
      <c r="ALH164" s="1"/>
      <c r="ALI164" s="1"/>
      <c r="ALJ164" s="1"/>
      <c r="ALK164" s="1"/>
      <c r="ALL164" s="1"/>
      <c r="ALM164" s="1"/>
      <c r="ALN164" s="1"/>
      <c r="ALO164" s="1"/>
      <c r="ALP164" s="1"/>
      <c r="ALQ164" s="1"/>
      <c r="ALR164" s="1"/>
      <c r="ALS164" s="1"/>
      <c r="ALT164" s="1"/>
      <c r="ALU164" s="1"/>
      <c r="ALV164" s="1"/>
      <c r="ALW164" s="1"/>
      <c r="ALX164" s="1"/>
      <c r="ALY164" s="1"/>
      <c r="ALZ164" s="1"/>
      <c r="AMA164" s="1"/>
      <c r="AMB164" s="1"/>
      <c r="AMC164" s="1"/>
      <c r="AMD164" s="1"/>
      <c r="AME164" s="1"/>
      <c r="AMF164" s="1"/>
      <c r="AMG164" s="1"/>
      <c r="AMH164" s="1"/>
      <c r="AMI164" s="1"/>
      <c r="AMJ164" s="1"/>
    </row>
    <row r="165" spans="1:1024" hidden="1">
      <c r="A165" s="91">
        <v>1130143</v>
      </c>
      <c r="B165" s="84" t="s">
        <v>156</v>
      </c>
      <c r="C165" s="28">
        <v>150</v>
      </c>
      <c r="D165" s="42">
        <v>1</v>
      </c>
      <c r="E165" s="45">
        <v>1</v>
      </c>
      <c r="F165" s="44" t="s">
        <v>48</v>
      </c>
      <c r="G165" s="85" t="s">
        <v>73</v>
      </c>
    </row>
    <row r="166" spans="1:1024" hidden="1">
      <c r="A166" s="28">
        <v>1130144</v>
      </c>
      <c r="B166" s="84" t="s">
        <v>116</v>
      </c>
      <c r="C166" s="28">
        <v>150</v>
      </c>
      <c r="D166" s="42">
        <v>1</v>
      </c>
      <c r="E166" s="45">
        <v>1</v>
      </c>
      <c r="F166" s="44" t="s">
        <v>48</v>
      </c>
      <c r="G166" s="10" t="s">
        <v>49</v>
      </c>
    </row>
    <row r="167" spans="1:1024" hidden="1">
      <c r="A167" s="28">
        <v>1130145</v>
      </c>
      <c r="B167" s="84" t="s">
        <v>86</v>
      </c>
      <c r="C167" s="28">
        <v>200</v>
      </c>
      <c r="D167" s="42">
        <v>2</v>
      </c>
      <c r="E167" s="45">
        <v>2</v>
      </c>
      <c r="F167" s="48" t="s">
        <v>51</v>
      </c>
      <c r="G167" s="85" t="s">
        <v>131</v>
      </c>
    </row>
    <row r="168" spans="1:1024" hidden="1">
      <c r="A168" s="28">
        <v>1130147</v>
      </c>
      <c r="B168" s="84" t="s">
        <v>344</v>
      </c>
      <c r="C168" s="28">
        <v>250</v>
      </c>
      <c r="D168" s="42">
        <v>2</v>
      </c>
      <c r="E168" s="28">
        <v>1</v>
      </c>
      <c r="F168" s="47" t="s">
        <v>48</v>
      </c>
      <c r="G168" s="87" t="s">
        <v>99</v>
      </c>
    </row>
    <row r="169" spans="1:1024" hidden="1">
      <c r="A169" s="28">
        <v>1130148</v>
      </c>
      <c r="B169" s="84" t="s">
        <v>151</v>
      </c>
      <c r="C169" s="28">
        <v>220</v>
      </c>
      <c r="D169" s="42">
        <v>1</v>
      </c>
      <c r="E169" s="45">
        <v>1</v>
      </c>
      <c r="F169" s="44" t="s">
        <v>48</v>
      </c>
      <c r="G169" s="10" t="s">
        <v>44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  <c r="IW169" s="27"/>
      <c r="IX169" s="27"/>
      <c r="IY169" s="27"/>
      <c r="IZ169" s="27"/>
      <c r="JA169" s="27"/>
      <c r="JB169" s="27"/>
      <c r="JC169" s="27"/>
      <c r="JD169" s="27"/>
      <c r="JE169" s="27"/>
      <c r="JF169" s="27"/>
      <c r="JG169" s="27"/>
      <c r="JH169" s="27"/>
      <c r="JI169" s="27"/>
      <c r="JJ169" s="27"/>
      <c r="JK169" s="27"/>
      <c r="JL169" s="27"/>
      <c r="JM169" s="27"/>
      <c r="JN169" s="27"/>
      <c r="JO169" s="27"/>
      <c r="JP169" s="27"/>
      <c r="JQ169" s="27"/>
      <c r="JR169" s="27"/>
      <c r="JS169" s="27"/>
      <c r="JT169" s="27"/>
      <c r="JU169" s="27"/>
      <c r="JV169" s="27"/>
      <c r="JW169" s="27"/>
      <c r="JX169" s="27"/>
      <c r="JY169" s="27"/>
      <c r="JZ169" s="27"/>
      <c r="KA169" s="27"/>
      <c r="KB169" s="27"/>
      <c r="KC169" s="27"/>
      <c r="KD169" s="27"/>
      <c r="KE169" s="27"/>
      <c r="KF169" s="27"/>
      <c r="KG169" s="27"/>
      <c r="KH169" s="27"/>
      <c r="KI169" s="27"/>
      <c r="KJ169" s="27"/>
      <c r="KK169" s="27"/>
      <c r="KL169" s="27"/>
      <c r="KM169" s="27"/>
      <c r="KN169" s="27"/>
      <c r="KO169" s="27"/>
      <c r="KP169" s="27"/>
      <c r="KQ169" s="27"/>
      <c r="KR169" s="27"/>
      <c r="KS169" s="27"/>
      <c r="KT169" s="27"/>
      <c r="KU169" s="27"/>
      <c r="KV169" s="27"/>
      <c r="KW169" s="27"/>
      <c r="KX169" s="27"/>
      <c r="KY169" s="27"/>
      <c r="KZ169" s="27"/>
      <c r="LA169" s="27"/>
      <c r="LB169" s="27"/>
      <c r="LC169" s="27"/>
      <c r="LD169" s="27"/>
      <c r="LE169" s="27"/>
      <c r="LF169" s="27"/>
      <c r="LG169" s="27"/>
      <c r="LH169" s="27"/>
      <c r="LI169" s="27"/>
      <c r="LJ169" s="27"/>
      <c r="LK169" s="27"/>
      <c r="LL169" s="27"/>
      <c r="LM169" s="27"/>
      <c r="LN169" s="27"/>
      <c r="LO169" s="27"/>
      <c r="LP169" s="27"/>
      <c r="LQ169" s="27"/>
      <c r="LR169" s="27"/>
      <c r="LS169" s="27"/>
      <c r="LT169" s="27"/>
      <c r="LU169" s="27"/>
      <c r="LV169" s="27"/>
      <c r="LW169" s="27"/>
      <c r="LX169" s="27"/>
      <c r="LY169" s="27"/>
      <c r="LZ169" s="27"/>
      <c r="MA169" s="27"/>
      <c r="MB169" s="27"/>
      <c r="MC169" s="27"/>
      <c r="MD169" s="27"/>
      <c r="ME169" s="27"/>
      <c r="MF169" s="27"/>
      <c r="MG169" s="27"/>
      <c r="MH169" s="27"/>
      <c r="MI169" s="27"/>
      <c r="MJ169" s="27"/>
      <c r="MK169" s="27"/>
      <c r="ML169" s="27"/>
      <c r="MM169" s="27"/>
      <c r="MN169" s="27"/>
      <c r="MO169" s="27"/>
      <c r="MP169" s="27"/>
      <c r="MQ169" s="27"/>
      <c r="MR169" s="27"/>
      <c r="MS169" s="27"/>
      <c r="MT169" s="27"/>
      <c r="MU169" s="27"/>
      <c r="MV169" s="27"/>
      <c r="MW169" s="27"/>
      <c r="MX169" s="27"/>
      <c r="MY169" s="27"/>
      <c r="MZ169" s="27"/>
      <c r="NA169" s="27"/>
      <c r="NB169" s="27"/>
      <c r="NC169" s="27"/>
      <c r="ND169" s="27"/>
      <c r="NE169" s="27"/>
      <c r="NF169" s="27"/>
      <c r="NG169" s="27"/>
      <c r="NH169" s="27"/>
      <c r="NI169" s="27"/>
      <c r="NJ169" s="27"/>
      <c r="NK169" s="27"/>
      <c r="NL169" s="27"/>
      <c r="NM169" s="27"/>
      <c r="NN169" s="27"/>
      <c r="NO169" s="27"/>
      <c r="NP169" s="27"/>
      <c r="NQ169" s="27"/>
      <c r="NR169" s="27"/>
      <c r="NS169" s="27"/>
      <c r="NT169" s="27"/>
      <c r="NU169" s="27"/>
      <c r="NV169" s="27"/>
      <c r="NW169" s="27"/>
      <c r="NX169" s="27"/>
      <c r="NY169" s="27"/>
      <c r="NZ169" s="27"/>
      <c r="OA169" s="27"/>
      <c r="OB169" s="27"/>
      <c r="OC169" s="27"/>
      <c r="OD169" s="27"/>
      <c r="OE169" s="27"/>
      <c r="OF169" s="27"/>
      <c r="OG169" s="27"/>
      <c r="OH169" s="27"/>
      <c r="OI169" s="27"/>
      <c r="OJ169" s="27"/>
      <c r="OK169" s="27"/>
      <c r="OL169" s="27"/>
      <c r="OM169" s="27"/>
      <c r="ON169" s="27"/>
      <c r="OO169" s="27"/>
      <c r="OP169" s="27"/>
      <c r="OQ169" s="27"/>
      <c r="OR169" s="27"/>
      <c r="OS169" s="27"/>
      <c r="OT169" s="27"/>
      <c r="OU169" s="27"/>
      <c r="OV169" s="27"/>
      <c r="OW169" s="27"/>
      <c r="OX169" s="27"/>
      <c r="OY169" s="27"/>
      <c r="OZ169" s="27"/>
      <c r="PA169" s="27"/>
      <c r="PB169" s="27"/>
      <c r="PC169" s="27"/>
      <c r="PD169" s="27"/>
      <c r="PE169" s="27"/>
      <c r="PF169" s="27"/>
      <c r="PG169" s="27"/>
      <c r="PH169" s="27"/>
      <c r="PI169" s="27"/>
      <c r="PJ169" s="27"/>
      <c r="PK169" s="27"/>
      <c r="PL169" s="27"/>
      <c r="PM169" s="27"/>
      <c r="PN169" s="27"/>
      <c r="PO169" s="27"/>
      <c r="PP169" s="27"/>
      <c r="PQ169" s="27"/>
      <c r="PR169" s="27"/>
      <c r="PS169" s="27"/>
      <c r="PT169" s="27"/>
      <c r="PU169" s="27"/>
      <c r="PV169" s="27"/>
      <c r="PW169" s="27"/>
      <c r="PX169" s="27"/>
      <c r="PY169" s="27"/>
      <c r="PZ169" s="27"/>
      <c r="QA169" s="27"/>
      <c r="QB169" s="27"/>
      <c r="QC169" s="27"/>
      <c r="QD169" s="27"/>
      <c r="QE169" s="27"/>
      <c r="QF169" s="27"/>
      <c r="QG169" s="27"/>
      <c r="QH169" s="27"/>
      <c r="QI169" s="27"/>
      <c r="QJ169" s="27"/>
      <c r="QK169" s="27"/>
      <c r="QL169" s="27"/>
      <c r="QM169" s="27"/>
      <c r="QN169" s="27"/>
      <c r="QO169" s="27"/>
      <c r="QP169" s="27"/>
      <c r="QQ169" s="27"/>
      <c r="QR169" s="27"/>
      <c r="QS169" s="27"/>
      <c r="QT169" s="27"/>
      <c r="QU169" s="27"/>
      <c r="QV169" s="27"/>
      <c r="QW169" s="27"/>
      <c r="QX169" s="27"/>
      <c r="QY169" s="27"/>
      <c r="QZ169" s="27"/>
      <c r="RA169" s="27"/>
      <c r="RB169" s="27"/>
      <c r="RC169" s="27"/>
      <c r="RD169" s="27"/>
      <c r="RE169" s="27"/>
      <c r="RF169" s="27"/>
      <c r="RG169" s="27"/>
      <c r="RH169" s="27"/>
      <c r="RI169" s="27"/>
      <c r="RJ169" s="27"/>
      <c r="RK169" s="27"/>
      <c r="RL169" s="27"/>
      <c r="RM169" s="27"/>
      <c r="RN169" s="27"/>
      <c r="RO169" s="27"/>
      <c r="RP169" s="27"/>
      <c r="RQ169" s="27"/>
      <c r="RR169" s="27"/>
      <c r="RS169" s="27"/>
      <c r="RT169" s="27"/>
      <c r="RU169" s="27"/>
      <c r="RV169" s="27"/>
      <c r="RW169" s="27"/>
      <c r="RX169" s="27"/>
      <c r="RY169" s="27"/>
      <c r="RZ169" s="27"/>
      <c r="SA169" s="27"/>
      <c r="SB169" s="27"/>
      <c r="SC169" s="27"/>
      <c r="SD169" s="27"/>
      <c r="SE169" s="27"/>
      <c r="SF169" s="27"/>
      <c r="SG169" s="27"/>
      <c r="SH169" s="27"/>
      <c r="SI169" s="27"/>
      <c r="SJ169" s="27"/>
      <c r="SK169" s="27"/>
      <c r="SL169" s="27"/>
      <c r="SM169" s="27"/>
      <c r="SN169" s="27"/>
      <c r="SO169" s="27"/>
      <c r="SP169" s="27"/>
      <c r="SQ169" s="27"/>
      <c r="SR169" s="27"/>
      <c r="SS169" s="27"/>
      <c r="ST169" s="27"/>
      <c r="SU169" s="27"/>
      <c r="SV169" s="27"/>
      <c r="SW169" s="27"/>
      <c r="SX169" s="27"/>
      <c r="SY169" s="27"/>
      <c r="SZ169" s="27"/>
      <c r="TA169" s="27"/>
      <c r="TB169" s="27"/>
      <c r="TC169" s="27"/>
      <c r="TD169" s="27"/>
      <c r="TE169" s="27"/>
      <c r="TF169" s="27"/>
      <c r="TG169" s="27"/>
      <c r="TH169" s="27"/>
      <c r="TI169" s="27"/>
      <c r="TJ169" s="27"/>
      <c r="TK169" s="27"/>
      <c r="TL169" s="27"/>
      <c r="TM169" s="27"/>
      <c r="TN169" s="27"/>
      <c r="TO169" s="27"/>
      <c r="TP169" s="27"/>
      <c r="TQ169" s="27"/>
      <c r="TR169" s="27"/>
      <c r="TS169" s="27"/>
      <c r="TT169" s="27"/>
      <c r="TU169" s="27"/>
      <c r="TV169" s="27"/>
      <c r="TW169" s="27"/>
      <c r="TX169" s="27"/>
      <c r="TY169" s="27"/>
      <c r="TZ169" s="27"/>
      <c r="UA169" s="27"/>
      <c r="UB169" s="27"/>
      <c r="UC169" s="27"/>
      <c r="UD169" s="27"/>
      <c r="UE169" s="27"/>
      <c r="UF169" s="27"/>
      <c r="UG169" s="27"/>
      <c r="UH169" s="27"/>
      <c r="UI169" s="27"/>
      <c r="UJ169" s="27"/>
      <c r="UK169" s="27"/>
      <c r="UL169" s="27"/>
      <c r="UM169" s="27"/>
      <c r="UN169" s="27"/>
      <c r="UO169" s="27"/>
      <c r="UP169" s="27"/>
      <c r="UQ169" s="27"/>
      <c r="UR169" s="27"/>
      <c r="US169" s="27"/>
      <c r="UT169" s="27"/>
      <c r="UU169" s="27"/>
      <c r="UV169" s="27"/>
      <c r="UW169" s="27"/>
      <c r="UX169" s="27"/>
      <c r="UY169" s="27"/>
      <c r="UZ169" s="27"/>
      <c r="VA169" s="27"/>
      <c r="VB169" s="27"/>
      <c r="VC169" s="27"/>
      <c r="VD169" s="27"/>
      <c r="VE169" s="27"/>
      <c r="VF169" s="27"/>
      <c r="VG169" s="27"/>
      <c r="VH169" s="27"/>
      <c r="VI169" s="27"/>
      <c r="VJ169" s="27"/>
      <c r="VK169" s="27"/>
      <c r="VL169" s="27"/>
      <c r="VM169" s="27"/>
      <c r="VN169" s="27"/>
      <c r="VO169" s="27"/>
      <c r="VP169" s="27"/>
      <c r="VQ169" s="27"/>
      <c r="VR169" s="27"/>
      <c r="VS169" s="27"/>
      <c r="VT169" s="27"/>
      <c r="VU169" s="27"/>
      <c r="VV169" s="27"/>
      <c r="VW169" s="27"/>
      <c r="VX169" s="27"/>
      <c r="VY169" s="27"/>
      <c r="VZ169" s="27"/>
      <c r="WA169" s="27"/>
      <c r="WB169" s="27"/>
      <c r="WC169" s="27"/>
      <c r="WD169" s="27"/>
      <c r="WE169" s="27"/>
      <c r="WF169" s="27"/>
      <c r="WG169" s="27"/>
      <c r="WH169" s="27"/>
      <c r="WI169" s="27"/>
      <c r="WJ169" s="27"/>
      <c r="WK169" s="27"/>
      <c r="WL169" s="27"/>
      <c r="WM169" s="27"/>
      <c r="WN169" s="27"/>
      <c r="WO169" s="27"/>
      <c r="WP169" s="27"/>
      <c r="WQ169" s="27"/>
      <c r="WR169" s="27"/>
      <c r="WS169" s="27"/>
      <c r="WT169" s="27"/>
      <c r="WU169" s="27"/>
      <c r="WV169" s="27"/>
      <c r="WW169" s="27"/>
      <c r="WX169" s="27"/>
      <c r="WY169" s="27"/>
      <c r="WZ169" s="27"/>
      <c r="XA169" s="27"/>
      <c r="XB169" s="27"/>
      <c r="XC169" s="27"/>
      <c r="XD169" s="27"/>
      <c r="XE169" s="27"/>
      <c r="XF169" s="27"/>
      <c r="XG169" s="27"/>
      <c r="XH169" s="27"/>
      <c r="XI169" s="27"/>
      <c r="XJ169" s="27"/>
      <c r="XK169" s="27"/>
      <c r="XL169" s="27"/>
      <c r="XM169" s="27"/>
      <c r="XN169" s="27"/>
      <c r="XO169" s="27"/>
      <c r="XP169" s="27"/>
      <c r="XQ169" s="27"/>
      <c r="XR169" s="27"/>
      <c r="XS169" s="27"/>
      <c r="XT169" s="27"/>
      <c r="XU169" s="27"/>
      <c r="XV169" s="27"/>
      <c r="XW169" s="27"/>
      <c r="XX169" s="27"/>
      <c r="XY169" s="27"/>
      <c r="XZ169" s="27"/>
      <c r="YA169" s="27"/>
      <c r="YB169" s="27"/>
      <c r="YC169" s="27"/>
      <c r="YD169" s="27"/>
      <c r="YE169" s="27"/>
      <c r="YF169" s="27"/>
      <c r="YG169" s="27"/>
      <c r="YH169" s="27"/>
      <c r="YI169" s="27"/>
      <c r="YJ169" s="27"/>
      <c r="YK169" s="27"/>
      <c r="YL169" s="27"/>
      <c r="YM169" s="27"/>
      <c r="YN169" s="27"/>
      <c r="YO169" s="27"/>
      <c r="YP169" s="27"/>
      <c r="YQ169" s="27"/>
      <c r="YR169" s="27"/>
      <c r="YS169" s="27"/>
      <c r="YT169" s="27"/>
      <c r="YU169" s="27"/>
      <c r="YV169" s="27"/>
      <c r="YW169" s="27"/>
      <c r="YX169" s="27"/>
      <c r="YY169" s="27"/>
      <c r="YZ169" s="27"/>
      <c r="ZA169" s="27"/>
      <c r="ZB169" s="27"/>
      <c r="ZC169" s="27"/>
      <c r="ZD169" s="27"/>
      <c r="ZE169" s="27"/>
      <c r="ZF169" s="27"/>
      <c r="ZG169" s="27"/>
      <c r="ZH169" s="27"/>
      <c r="ZI169" s="27"/>
      <c r="ZJ169" s="27"/>
      <c r="ZK169" s="27"/>
      <c r="ZL169" s="27"/>
      <c r="ZM169" s="27"/>
      <c r="ZN169" s="27"/>
      <c r="ZO169" s="27"/>
      <c r="ZP169" s="27"/>
      <c r="ZQ169" s="27"/>
      <c r="ZR169" s="27"/>
      <c r="ZS169" s="27"/>
      <c r="ZT169" s="27"/>
      <c r="ZU169" s="27"/>
      <c r="ZV169" s="27"/>
      <c r="ZW169" s="27"/>
      <c r="ZX169" s="27"/>
      <c r="ZY169" s="27"/>
      <c r="ZZ169" s="27"/>
      <c r="AAA169" s="27"/>
      <c r="AAB169" s="27"/>
      <c r="AAC169" s="27"/>
      <c r="AAD169" s="27"/>
      <c r="AAE169" s="27"/>
      <c r="AAF169" s="27"/>
      <c r="AAG169" s="27"/>
      <c r="AAH169" s="27"/>
      <c r="AAI169" s="27"/>
      <c r="AAJ169" s="27"/>
      <c r="AAK169" s="27"/>
      <c r="AAL169" s="27"/>
      <c r="AAM169" s="27"/>
      <c r="AAN169" s="27"/>
      <c r="AAO169" s="27"/>
      <c r="AAP169" s="27"/>
      <c r="AAQ169" s="27"/>
      <c r="AAR169" s="27"/>
      <c r="AAS169" s="27"/>
      <c r="AAT169" s="27"/>
      <c r="AAU169" s="27"/>
      <c r="AAV169" s="27"/>
      <c r="AAW169" s="27"/>
      <c r="AAX169" s="27"/>
      <c r="AAY169" s="27"/>
      <c r="AAZ169" s="27"/>
      <c r="ABA169" s="27"/>
      <c r="ABB169" s="27"/>
      <c r="ABC169" s="27"/>
      <c r="ABD169" s="27"/>
      <c r="ABE169" s="27"/>
      <c r="ABF169" s="27"/>
      <c r="ABG169" s="27"/>
      <c r="ABH169" s="27"/>
      <c r="ABI169" s="27"/>
      <c r="ABJ169" s="27"/>
      <c r="ABK169" s="27"/>
      <c r="ABL169" s="27"/>
      <c r="ABM169" s="27"/>
      <c r="ABN169" s="27"/>
      <c r="ABO169" s="27"/>
      <c r="ABP169" s="27"/>
      <c r="ABQ169" s="27"/>
      <c r="ABR169" s="27"/>
      <c r="ABS169" s="27"/>
      <c r="ABT169" s="27"/>
      <c r="ABU169" s="27"/>
      <c r="ABV169" s="27"/>
      <c r="ABW169" s="27"/>
      <c r="ABX169" s="27"/>
      <c r="ABY169" s="27"/>
      <c r="ABZ169" s="27"/>
      <c r="ACA169" s="27"/>
      <c r="ACB169" s="27"/>
      <c r="ACC169" s="27"/>
      <c r="ACD169" s="27"/>
      <c r="ACE169" s="27"/>
      <c r="ACF169" s="27"/>
      <c r="ACG169" s="27"/>
      <c r="ACH169" s="27"/>
      <c r="ACI169" s="27"/>
      <c r="ACJ169" s="27"/>
      <c r="ACK169" s="27"/>
      <c r="ACL169" s="27"/>
      <c r="ACM169" s="27"/>
      <c r="ACN169" s="27"/>
      <c r="ACO169" s="27"/>
      <c r="ACP169" s="27"/>
      <c r="ACQ169" s="27"/>
      <c r="ACR169" s="27"/>
      <c r="ACS169" s="27"/>
      <c r="ACT169" s="27"/>
      <c r="ACU169" s="27"/>
      <c r="ACV169" s="27"/>
      <c r="ACW169" s="27"/>
      <c r="ACX169" s="27"/>
      <c r="ACY169" s="27"/>
      <c r="ACZ169" s="27"/>
      <c r="ADA169" s="27"/>
      <c r="ADB169" s="27"/>
      <c r="ADC169" s="27"/>
      <c r="ADD169" s="27"/>
      <c r="ADE169" s="27"/>
      <c r="ADF169" s="27"/>
      <c r="ADG169" s="27"/>
      <c r="ADH169" s="27"/>
      <c r="ADI169" s="27"/>
      <c r="ADJ169" s="27"/>
      <c r="ADK169" s="27"/>
      <c r="ADL169" s="27"/>
      <c r="ADM169" s="27"/>
      <c r="ADN169" s="27"/>
      <c r="ADO169" s="27"/>
      <c r="ADP169" s="27"/>
      <c r="ADQ169" s="27"/>
      <c r="ADR169" s="27"/>
      <c r="ADS169" s="27"/>
      <c r="ADT169" s="27"/>
      <c r="ADU169" s="27"/>
      <c r="ADV169" s="27"/>
      <c r="ADW169" s="27"/>
      <c r="ADX169" s="27"/>
      <c r="ADY169" s="27"/>
      <c r="ADZ169" s="27"/>
      <c r="AEA169" s="27"/>
      <c r="AEB169" s="27"/>
      <c r="AEC169" s="27"/>
      <c r="AED169" s="27"/>
      <c r="AEE169" s="27"/>
      <c r="AEF169" s="27"/>
      <c r="AEG169" s="27"/>
      <c r="AEH169" s="27"/>
      <c r="AEI169" s="27"/>
      <c r="AEJ169" s="27"/>
      <c r="AEK169" s="27"/>
      <c r="AEL169" s="27"/>
      <c r="AEM169" s="27"/>
      <c r="AEN169" s="27"/>
      <c r="AEO169" s="27"/>
      <c r="AEP169" s="27"/>
      <c r="AEQ169" s="27"/>
      <c r="AER169" s="27"/>
      <c r="AES169" s="27"/>
      <c r="AET169" s="27"/>
      <c r="AEU169" s="27"/>
      <c r="AEV169" s="27"/>
      <c r="AEW169" s="27"/>
      <c r="AEX169" s="27"/>
      <c r="AEY169" s="27"/>
      <c r="AEZ169" s="27"/>
      <c r="AFA169" s="27"/>
      <c r="AFB169" s="27"/>
      <c r="AFC169" s="27"/>
      <c r="AFD169" s="27"/>
      <c r="AFE169" s="27"/>
      <c r="AFF169" s="27"/>
      <c r="AFG169" s="27"/>
      <c r="AFH169" s="27"/>
      <c r="AFI169" s="27"/>
      <c r="AFJ169" s="27"/>
      <c r="AFK169" s="27"/>
      <c r="AFL169" s="27"/>
      <c r="AFM169" s="27"/>
      <c r="AFN169" s="27"/>
      <c r="AFO169" s="27"/>
      <c r="AFP169" s="27"/>
      <c r="AFQ169" s="27"/>
      <c r="AFR169" s="27"/>
      <c r="AFS169" s="27"/>
      <c r="AFT169" s="27"/>
      <c r="AFU169" s="27"/>
      <c r="AFV169" s="27"/>
      <c r="AFW169" s="27"/>
      <c r="AFX169" s="27"/>
      <c r="AFY169" s="27"/>
      <c r="AFZ169" s="27"/>
      <c r="AGA169" s="27"/>
      <c r="AGB169" s="27"/>
      <c r="AGC169" s="27"/>
      <c r="AGD169" s="27"/>
      <c r="AGE169" s="27"/>
      <c r="AGF169" s="27"/>
      <c r="AGG169" s="27"/>
      <c r="AGH169" s="27"/>
      <c r="AGI169" s="27"/>
      <c r="AGJ169" s="27"/>
      <c r="AGK169" s="27"/>
      <c r="AGL169" s="27"/>
      <c r="AGM169" s="27"/>
      <c r="AGN169" s="27"/>
      <c r="AGO169" s="27"/>
      <c r="AGP169" s="27"/>
      <c r="AGQ169" s="27"/>
      <c r="AGR169" s="27"/>
      <c r="AGS169" s="27"/>
      <c r="AGT169" s="27"/>
      <c r="AGU169" s="27"/>
      <c r="AGV169" s="27"/>
      <c r="AGW169" s="27"/>
      <c r="AGX169" s="27"/>
      <c r="AGY169" s="27"/>
      <c r="AGZ169" s="27"/>
      <c r="AHA169" s="27"/>
      <c r="AHB169" s="27"/>
      <c r="AHC169" s="27"/>
      <c r="AHD169" s="27"/>
      <c r="AHE169" s="27"/>
      <c r="AHF169" s="27"/>
      <c r="AHG169" s="27"/>
      <c r="AHH169" s="27"/>
      <c r="AHI169" s="27"/>
      <c r="AHJ169" s="27"/>
      <c r="AHK169" s="27"/>
      <c r="AHL169" s="27"/>
      <c r="AHM169" s="27"/>
      <c r="AHN169" s="27"/>
      <c r="AHO169" s="27"/>
      <c r="AHP169" s="27"/>
      <c r="AHQ169" s="27"/>
      <c r="AHR169" s="27"/>
      <c r="AHS169" s="27"/>
      <c r="AHT169" s="27"/>
      <c r="AHU169" s="27"/>
      <c r="AHV169" s="27"/>
      <c r="AHW169" s="27"/>
      <c r="AHX169" s="27"/>
      <c r="AHY169" s="27"/>
      <c r="AHZ169" s="27"/>
      <c r="AIA169" s="27"/>
      <c r="AIB169" s="27"/>
      <c r="AIC169" s="27"/>
      <c r="AID169" s="27"/>
      <c r="AIE169" s="27"/>
      <c r="AIF169" s="27"/>
      <c r="AIG169" s="27"/>
      <c r="AIH169" s="27"/>
      <c r="AII169" s="27"/>
      <c r="AIJ169" s="27"/>
      <c r="AIK169" s="27"/>
      <c r="AIL169" s="27"/>
      <c r="AIM169" s="27"/>
      <c r="AIN169" s="27"/>
      <c r="AIO169" s="27"/>
      <c r="AIP169" s="27"/>
      <c r="AIQ169" s="27"/>
      <c r="AIR169" s="27"/>
      <c r="AIS169" s="27"/>
      <c r="AIT169" s="27"/>
      <c r="AIU169" s="27"/>
      <c r="AIV169" s="27"/>
      <c r="AIW169" s="27"/>
      <c r="AIX169" s="27"/>
      <c r="AIY169" s="27"/>
      <c r="AIZ169" s="27"/>
      <c r="AJA169" s="27"/>
      <c r="AJB169" s="27"/>
      <c r="AJC169" s="27"/>
      <c r="AJD169" s="27"/>
      <c r="AJE169" s="27"/>
      <c r="AJF169" s="27"/>
      <c r="AJG169" s="27"/>
      <c r="AJH169" s="27"/>
      <c r="AJI169" s="27"/>
      <c r="AJJ169" s="27"/>
      <c r="AJK169" s="27"/>
      <c r="AJL169" s="27"/>
      <c r="AJM169" s="27"/>
      <c r="AJN169" s="27"/>
      <c r="AJO169" s="27"/>
      <c r="AJP169" s="27"/>
      <c r="AJQ169" s="27"/>
      <c r="AJR169" s="27"/>
      <c r="AJS169" s="27"/>
      <c r="AJT169" s="27"/>
      <c r="AJU169" s="27"/>
      <c r="AJV169" s="27"/>
      <c r="AJW169" s="27"/>
      <c r="AJX169" s="27"/>
      <c r="AJY169" s="27"/>
      <c r="AJZ169" s="27"/>
      <c r="AKA169" s="27"/>
      <c r="AKB169" s="27"/>
      <c r="AKC169" s="27"/>
      <c r="AKD169" s="27"/>
      <c r="AKE169" s="27"/>
      <c r="AKF169" s="27"/>
      <c r="AKG169" s="27"/>
      <c r="AKH169" s="27"/>
      <c r="AKI169" s="27"/>
      <c r="AKJ169" s="27"/>
      <c r="AKK169" s="27"/>
      <c r="AKL169" s="27"/>
      <c r="AKM169" s="27"/>
      <c r="AKN169" s="27"/>
      <c r="AKO169" s="27"/>
      <c r="AKP169" s="27"/>
      <c r="AKQ169" s="27"/>
      <c r="AKR169" s="27"/>
      <c r="AKS169" s="27"/>
      <c r="AKT169" s="27"/>
      <c r="AKU169" s="27"/>
      <c r="AKV169" s="27"/>
      <c r="AKW169" s="27"/>
      <c r="AKX169" s="27"/>
      <c r="AKY169" s="27"/>
      <c r="AKZ169" s="27"/>
      <c r="ALA169" s="27"/>
      <c r="ALB169" s="27"/>
      <c r="ALC169" s="27"/>
      <c r="ALD169" s="27"/>
      <c r="ALE169" s="27"/>
      <c r="ALF169" s="27"/>
      <c r="ALG169" s="27"/>
      <c r="ALH169" s="27"/>
      <c r="ALI169" s="27"/>
      <c r="ALJ169" s="27"/>
      <c r="ALK169" s="27"/>
      <c r="ALL169" s="27"/>
      <c r="ALM169" s="27"/>
      <c r="ALN169" s="27"/>
      <c r="ALO169" s="27"/>
      <c r="ALP169" s="27"/>
      <c r="ALQ169" s="27"/>
      <c r="ALR169" s="27"/>
      <c r="ALS169" s="27"/>
      <c r="ALT169" s="27"/>
      <c r="ALU169" s="27"/>
      <c r="ALV169" s="27"/>
      <c r="ALW169" s="27"/>
      <c r="ALX169" s="27"/>
      <c r="ALY169" s="27"/>
      <c r="ALZ169" s="27"/>
      <c r="AMA169" s="27"/>
      <c r="AMB169" s="27"/>
      <c r="AMC169" s="27"/>
      <c r="AMD169" s="27"/>
      <c r="AME169" s="27"/>
      <c r="AMF169" s="27"/>
      <c r="AMG169" s="27"/>
      <c r="AMH169" s="27"/>
      <c r="AMI169" s="27"/>
      <c r="AMJ169" s="27"/>
    </row>
    <row r="170" spans="1:1024" hidden="1">
      <c r="A170" s="28">
        <v>1130149</v>
      </c>
      <c r="B170" s="84" t="s">
        <v>66</v>
      </c>
      <c r="C170" s="28">
        <v>100</v>
      </c>
      <c r="D170" s="42">
        <v>1</v>
      </c>
      <c r="E170" s="45">
        <v>1</v>
      </c>
      <c r="F170" s="44" t="s">
        <v>48</v>
      </c>
      <c r="G170" s="10" t="s">
        <v>67</v>
      </c>
    </row>
    <row r="171" spans="1:1024" hidden="1">
      <c r="A171" s="28">
        <v>1130150</v>
      </c>
      <c r="B171" s="84" t="s">
        <v>72</v>
      </c>
      <c r="C171" s="28">
        <v>200</v>
      </c>
      <c r="D171" s="42">
        <v>1</v>
      </c>
      <c r="E171" s="45">
        <v>1</v>
      </c>
      <c r="F171" s="44" t="s">
        <v>48</v>
      </c>
      <c r="G171" s="85" t="s">
        <v>65</v>
      </c>
    </row>
    <row r="172" spans="1:1024" hidden="1">
      <c r="A172" s="28">
        <v>1130151</v>
      </c>
      <c r="B172" s="84" t="s">
        <v>82</v>
      </c>
      <c r="C172" s="28">
        <v>200</v>
      </c>
      <c r="D172" s="42">
        <v>2</v>
      </c>
      <c r="E172" s="45">
        <v>1</v>
      </c>
      <c r="F172" s="44" t="s">
        <v>48</v>
      </c>
      <c r="G172" s="85" t="s">
        <v>190</v>
      </c>
    </row>
    <row r="173" spans="1:1024" hidden="1">
      <c r="A173" s="28">
        <v>1130152</v>
      </c>
      <c r="B173" s="84" t="s">
        <v>189</v>
      </c>
      <c r="C173" s="28">
        <v>60</v>
      </c>
      <c r="D173" s="42">
        <v>2</v>
      </c>
      <c r="E173" s="45">
        <v>1</v>
      </c>
      <c r="F173" s="44" t="s">
        <v>48</v>
      </c>
      <c r="G173" s="10" t="s">
        <v>190</v>
      </c>
    </row>
    <row r="174" spans="1:1024" hidden="1">
      <c r="A174" s="28">
        <v>1130156</v>
      </c>
      <c r="B174" s="84" t="s">
        <v>79</v>
      </c>
      <c r="C174" s="28">
        <v>60</v>
      </c>
      <c r="D174" s="42">
        <v>2</v>
      </c>
      <c r="E174" s="45">
        <v>1</v>
      </c>
      <c r="F174" s="44" t="s">
        <v>48</v>
      </c>
      <c r="G174" s="85" t="s">
        <v>131</v>
      </c>
    </row>
    <row r="175" spans="1:1024" hidden="1">
      <c r="A175" s="28">
        <v>1130157</v>
      </c>
      <c r="B175" s="84" t="s">
        <v>186</v>
      </c>
      <c r="C175" s="28">
        <v>30</v>
      </c>
      <c r="D175" s="42">
        <v>1</v>
      </c>
      <c r="E175" s="45">
        <v>1</v>
      </c>
      <c r="F175" s="44" t="s">
        <v>48</v>
      </c>
      <c r="G175" s="10" t="s">
        <v>63</v>
      </c>
    </row>
    <row r="176" spans="1:1024" hidden="1">
      <c r="A176" s="28">
        <v>1130158</v>
      </c>
      <c r="B176" s="84" t="s">
        <v>235</v>
      </c>
      <c r="C176" s="28">
        <v>350</v>
      </c>
      <c r="D176" s="42">
        <v>1</v>
      </c>
      <c r="E176" s="45">
        <v>1</v>
      </c>
      <c r="F176" s="44" t="s">
        <v>48</v>
      </c>
      <c r="G176" s="10" t="s">
        <v>49</v>
      </c>
    </row>
    <row r="177" spans="1:1024" hidden="1">
      <c r="A177" s="28">
        <v>1130160</v>
      </c>
      <c r="B177" s="84" t="s">
        <v>184</v>
      </c>
      <c r="C177" s="28">
        <v>40</v>
      </c>
      <c r="D177" s="42">
        <v>5</v>
      </c>
      <c r="E177" s="45">
        <v>1</v>
      </c>
      <c r="F177" s="44" t="s">
        <v>48</v>
      </c>
      <c r="G177" s="85" t="s">
        <v>275</v>
      </c>
    </row>
    <row r="178" spans="1:1024" hidden="1">
      <c r="A178" s="28">
        <v>1130161</v>
      </c>
      <c r="B178" s="84" t="s">
        <v>229</v>
      </c>
      <c r="C178" s="28">
        <v>70</v>
      </c>
      <c r="D178" s="42">
        <v>1</v>
      </c>
      <c r="E178" s="45">
        <v>1</v>
      </c>
      <c r="F178" s="44" t="s">
        <v>48</v>
      </c>
      <c r="G178" s="10" t="s">
        <v>44</v>
      </c>
    </row>
    <row r="179" spans="1:1024" hidden="1">
      <c r="A179" s="28">
        <v>1130162</v>
      </c>
      <c r="B179" s="84" t="s">
        <v>115</v>
      </c>
      <c r="C179" s="28">
        <v>0</v>
      </c>
      <c r="D179" s="42">
        <v>1</v>
      </c>
      <c r="E179" s="45">
        <v>2</v>
      </c>
      <c r="F179" s="44" t="s">
        <v>51</v>
      </c>
      <c r="G179" s="10" t="s">
        <v>49</v>
      </c>
    </row>
    <row r="180" spans="1:1024" s="24" customFormat="1" hidden="1">
      <c r="A180" s="28">
        <v>1130163</v>
      </c>
      <c r="B180" s="84" t="s">
        <v>203</v>
      </c>
      <c r="C180" s="28">
        <v>40</v>
      </c>
      <c r="D180" s="42">
        <v>1</v>
      </c>
      <c r="E180" s="45">
        <v>1</v>
      </c>
      <c r="F180" s="44" t="s">
        <v>48</v>
      </c>
      <c r="G180" s="10" t="s">
        <v>204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</row>
    <row r="181" spans="1:1024" hidden="1">
      <c r="A181" s="28">
        <v>1130164</v>
      </c>
      <c r="B181" s="84" t="s">
        <v>218</v>
      </c>
      <c r="C181" s="28">
        <v>60</v>
      </c>
      <c r="D181" s="42">
        <v>1</v>
      </c>
      <c r="E181" s="45">
        <v>1</v>
      </c>
      <c r="F181" s="44" t="s">
        <v>48</v>
      </c>
      <c r="G181" s="10" t="s">
        <v>44</v>
      </c>
    </row>
    <row r="182" spans="1:1024" hidden="1">
      <c r="A182" s="28">
        <v>1130165</v>
      </c>
      <c r="B182" s="84" t="s">
        <v>220</v>
      </c>
      <c r="C182" s="28">
        <v>80</v>
      </c>
      <c r="D182" s="42">
        <v>1</v>
      </c>
      <c r="E182" s="45">
        <v>1</v>
      </c>
      <c r="F182" s="44" t="s">
        <v>48</v>
      </c>
      <c r="G182" s="85" t="s">
        <v>44</v>
      </c>
    </row>
    <row r="183" spans="1:1024" hidden="1">
      <c r="A183" s="28">
        <v>1130166</v>
      </c>
      <c r="B183" s="84" t="s">
        <v>222</v>
      </c>
      <c r="C183" s="28">
        <v>60</v>
      </c>
      <c r="D183" s="42">
        <v>1</v>
      </c>
      <c r="E183" s="45">
        <v>1</v>
      </c>
      <c r="F183" s="44" t="s">
        <v>48</v>
      </c>
      <c r="G183" s="85" t="s">
        <v>78</v>
      </c>
    </row>
    <row r="184" spans="1:1024" hidden="1">
      <c r="A184" s="28">
        <v>1130167</v>
      </c>
      <c r="B184" s="84" t="s">
        <v>232</v>
      </c>
      <c r="C184" s="28">
        <v>40</v>
      </c>
      <c r="D184" s="42">
        <v>1</v>
      </c>
      <c r="E184" s="45">
        <v>1</v>
      </c>
      <c r="F184" s="44" t="s">
        <v>48</v>
      </c>
      <c r="G184" s="10" t="s">
        <v>44</v>
      </c>
    </row>
    <row r="185" spans="1:1024" hidden="1">
      <c r="A185" s="28">
        <v>1130168</v>
      </c>
      <c r="B185" s="84" t="s">
        <v>231</v>
      </c>
      <c r="C185" s="28">
        <v>40</v>
      </c>
      <c r="D185" s="42">
        <v>1</v>
      </c>
      <c r="E185" s="45">
        <v>1</v>
      </c>
      <c r="F185" s="44" t="s">
        <v>48</v>
      </c>
      <c r="G185" s="10" t="s">
        <v>44</v>
      </c>
    </row>
    <row r="186" spans="1:1024" hidden="1">
      <c r="A186" s="28">
        <v>1130169</v>
      </c>
      <c r="B186" s="84" t="s">
        <v>242</v>
      </c>
      <c r="C186" s="28">
        <v>80</v>
      </c>
      <c r="D186" s="42">
        <v>3</v>
      </c>
      <c r="E186" s="45">
        <v>1</v>
      </c>
      <c r="F186" s="44" t="s">
        <v>48</v>
      </c>
      <c r="G186" s="85" t="s">
        <v>276</v>
      </c>
    </row>
    <row r="187" spans="1:1024" hidden="1">
      <c r="A187" s="28">
        <v>1130170</v>
      </c>
      <c r="B187" s="84" t="s">
        <v>233</v>
      </c>
      <c r="C187" s="28">
        <v>40</v>
      </c>
      <c r="D187" s="42">
        <v>1</v>
      </c>
      <c r="E187" s="45">
        <v>1</v>
      </c>
      <c r="F187" s="44" t="s">
        <v>48</v>
      </c>
      <c r="G187" s="85" t="s">
        <v>92</v>
      </c>
    </row>
    <row r="188" spans="1:1024" hidden="1">
      <c r="A188" s="28">
        <v>1130171</v>
      </c>
      <c r="B188" s="84" t="s">
        <v>323</v>
      </c>
      <c r="C188" s="28">
        <v>80</v>
      </c>
      <c r="D188" s="42">
        <v>1</v>
      </c>
      <c r="E188" s="45">
        <v>1</v>
      </c>
      <c r="F188" s="44" t="s">
        <v>48</v>
      </c>
      <c r="G188" s="85" t="s">
        <v>49</v>
      </c>
    </row>
    <row r="189" spans="1:1024" hidden="1">
      <c r="A189" s="28">
        <v>1130172</v>
      </c>
      <c r="B189" s="84" t="s">
        <v>243</v>
      </c>
      <c r="C189" s="28">
        <v>60</v>
      </c>
      <c r="D189" s="42">
        <v>1</v>
      </c>
      <c r="E189" s="45">
        <v>1</v>
      </c>
      <c r="F189" s="44" t="s">
        <v>48</v>
      </c>
      <c r="G189" s="85" t="s">
        <v>162</v>
      </c>
    </row>
    <row r="190" spans="1:1024" hidden="1">
      <c r="A190" s="28">
        <v>1130173</v>
      </c>
      <c r="B190" s="84" t="s">
        <v>345</v>
      </c>
      <c r="C190" s="28">
        <v>100</v>
      </c>
      <c r="D190" s="42">
        <v>2</v>
      </c>
      <c r="E190" s="28">
        <v>1</v>
      </c>
      <c r="F190" s="47" t="s">
        <v>48</v>
      </c>
      <c r="G190" s="87" t="s">
        <v>99</v>
      </c>
    </row>
    <row r="191" spans="1:1024" hidden="1">
      <c r="A191" s="28">
        <v>1130174</v>
      </c>
      <c r="B191" s="84" t="s">
        <v>244</v>
      </c>
      <c r="C191" s="28">
        <v>40</v>
      </c>
      <c r="D191" s="42">
        <v>1</v>
      </c>
      <c r="E191" s="28">
        <v>1</v>
      </c>
      <c r="F191" s="47" t="s">
        <v>48</v>
      </c>
      <c r="G191" s="87" t="s">
        <v>81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  <c r="JA191" s="27"/>
      <c r="JB191" s="27"/>
      <c r="JC191" s="27"/>
      <c r="JD191" s="27"/>
      <c r="JE191" s="27"/>
      <c r="JF191" s="27"/>
      <c r="JG191" s="27"/>
      <c r="JH191" s="27"/>
      <c r="JI191" s="27"/>
      <c r="JJ191" s="27"/>
      <c r="JK191" s="27"/>
      <c r="JL191" s="27"/>
      <c r="JM191" s="27"/>
      <c r="JN191" s="27"/>
      <c r="JO191" s="27"/>
      <c r="JP191" s="27"/>
      <c r="JQ191" s="27"/>
      <c r="JR191" s="27"/>
      <c r="JS191" s="27"/>
      <c r="JT191" s="27"/>
      <c r="JU191" s="27"/>
      <c r="JV191" s="27"/>
      <c r="JW191" s="27"/>
      <c r="JX191" s="27"/>
      <c r="JY191" s="27"/>
      <c r="JZ191" s="27"/>
      <c r="KA191" s="27"/>
      <c r="KB191" s="27"/>
      <c r="KC191" s="27"/>
      <c r="KD191" s="27"/>
      <c r="KE191" s="27"/>
      <c r="KF191" s="27"/>
      <c r="KG191" s="27"/>
      <c r="KH191" s="27"/>
      <c r="KI191" s="27"/>
      <c r="KJ191" s="27"/>
      <c r="KK191" s="27"/>
      <c r="KL191" s="27"/>
      <c r="KM191" s="27"/>
      <c r="KN191" s="27"/>
      <c r="KO191" s="27"/>
      <c r="KP191" s="27"/>
      <c r="KQ191" s="27"/>
      <c r="KR191" s="27"/>
      <c r="KS191" s="27"/>
      <c r="KT191" s="27"/>
      <c r="KU191" s="27"/>
      <c r="KV191" s="27"/>
      <c r="KW191" s="27"/>
      <c r="KX191" s="27"/>
      <c r="KY191" s="27"/>
      <c r="KZ191" s="27"/>
      <c r="LA191" s="27"/>
      <c r="LB191" s="27"/>
      <c r="LC191" s="27"/>
      <c r="LD191" s="27"/>
      <c r="LE191" s="27"/>
      <c r="LF191" s="27"/>
      <c r="LG191" s="27"/>
      <c r="LH191" s="27"/>
      <c r="LI191" s="27"/>
      <c r="LJ191" s="27"/>
      <c r="LK191" s="27"/>
      <c r="LL191" s="27"/>
      <c r="LM191" s="27"/>
      <c r="LN191" s="27"/>
      <c r="LO191" s="27"/>
      <c r="LP191" s="27"/>
      <c r="LQ191" s="27"/>
      <c r="LR191" s="27"/>
      <c r="LS191" s="27"/>
      <c r="LT191" s="27"/>
      <c r="LU191" s="27"/>
      <c r="LV191" s="27"/>
      <c r="LW191" s="27"/>
      <c r="LX191" s="27"/>
      <c r="LY191" s="27"/>
      <c r="LZ191" s="27"/>
      <c r="MA191" s="27"/>
      <c r="MB191" s="27"/>
      <c r="MC191" s="27"/>
      <c r="MD191" s="27"/>
      <c r="ME191" s="27"/>
      <c r="MF191" s="27"/>
      <c r="MG191" s="27"/>
      <c r="MH191" s="27"/>
      <c r="MI191" s="27"/>
      <c r="MJ191" s="27"/>
      <c r="MK191" s="27"/>
      <c r="ML191" s="27"/>
      <c r="MM191" s="27"/>
      <c r="MN191" s="27"/>
      <c r="MO191" s="27"/>
      <c r="MP191" s="27"/>
      <c r="MQ191" s="27"/>
      <c r="MR191" s="27"/>
      <c r="MS191" s="27"/>
      <c r="MT191" s="27"/>
      <c r="MU191" s="27"/>
      <c r="MV191" s="27"/>
      <c r="MW191" s="27"/>
      <c r="MX191" s="27"/>
      <c r="MY191" s="27"/>
      <c r="MZ191" s="27"/>
      <c r="NA191" s="27"/>
      <c r="NB191" s="27"/>
      <c r="NC191" s="27"/>
      <c r="ND191" s="27"/>
      <c r="NE191" s="27"/>
      <c r="NF191" s="27"/>
      <c r="NG191" s="27"/>
      <c r="NH191" s="27"/>
      <c r="NI191" s="27"/>
      <c r="NJ191" s="27"/>
      <c r="NK191" s="27"/>
      <c r="NL191" s="27"/>
      <c r="NM191" s="27"/>
      <c r="NN191" s="27"/>
      <c r="NO191" s="27"/>
      <c r="NP191" s="27"/>
      <c r="NQ191" s="27"/>
      <c r="NR191" s="27"/>
      <c r="NS191" s="27"/>
      <c r="NT191" s="27"/>
      <c r="NU191" s="27"/>
      <c r="NV191" s="27"/>
      <c r="NW191" s="27"/>
      <c r="NX191" s="27"/>
      <c r="NY191" s="27"/>
      <c r="NZ191" s="27"/>
      <c r="OA191" s="27"/>
      <c r="OB191" s="27"/>
      <c r="OC191" s="27"/>
      <c r="OD191" s="27"/>
      <c r="OE191" s="27"/>
      <c r="OF191" s="27"/>
      <c r="OG191" s="27"/>
      <c r="OH191" s="27"/>
      <c r="OI191" s="27"/>
      <c r="OJ191" s="27"/>
      <c r="OK191" s="27"/>
      <c r="OL191" s="27"/>
      <c r="OM191" s="27"/>
      <c r="ON191" s="27"/>
      <c r="OO191" s="27"/>
      <c r="OP191" s="27"/>
      <c r="OQ191" s="27"/>
      <c r="OR191" s="27"/>
      <c r="OS191" s="27"/>
      <c r="OT191" s="27"/>
      <c r="OU191" s="27"/>
      <c r="OV191" s="27"/>
      <c r="OW191" s="27"/>
      <c r="OX191" s="27"/>
      <c r="OY191" s="27"/>
      <c r="OZ191" s="27"/>
      <c r="PA191" s="27"/>
      <c r="PB191" s="27"/>
      <c r="PC191" s="27"/>
      <c r="PD191" s="27"/>
      <c r="PE191" s="27"/>
      <c r="PF191" s="27"/>
      <c r="PG191" s="27"/>
      <c r="PH191" s="27"/>
      <c r="PI191" s="27"/>
      <c r="PJ191" s="27"/>
      <c r="PK191" s="27"/>
      <c r="PL191" s="27"/>
      <c r="PM191" s="27"/>
      <c r="PN191" s="27"/>
      <c r="PO191" s="27"/>
      <c r="PP191" s="27"/>
      <c r="PQ191" s="27"/>
      <c r="PR191" s="27"/>
      <c r="PS191" s="27"/>
      <c r="PT191" s="27"/>
      <c r="PU191" s="27"/>
      <c r="PV191" s="27"/>
      <c r="PW191" s="27"/>
      <c r="PX191" s="27"/>
      <c r="PY191" s="27"/>
      <c r="PZ191" s="27"/>
      <c r="QA191" s="27"/>
      <c r="QB191" s="27"/>
      <c r="QC191" s="27"/>
      <c r="QD191" s="27"/>
      <c r="QE191" s="27"/>
      <c r="QF191" s="27"/>
      <c r="QG191" s="27"/>
      <c r="QH191" s="27"/>
      <c r="QI191" s="27"/>
      <c r="QJ191" s="27"/>
      <c r="QK191" s="27"/>
      <c r="QL191" s="27"/>
      <c r="QM191" s="27"/>
      <c r="QN191" s="27"/>
      <c r="QO191" s="27"/>
      <c r="QP191" s="27"/>
      <c r="QQ191" s="27"/>
      <c r="QR191" s="27"/>
      <c r="QS191" s="27"/>
      <c r="QT191" s="27"/>
      <c r="QU191" s="27"/>
      <c r="QV191" s="27"/>
      <c r="QW191" s="27"/>
      <c r="QX191" s="27"/>
      <c r="QY191" s="27"/>
      <c r="QZ191" s="27"/>
      <c r="RA191" s="27"/>
      <c r="RB191" s="27"/>
      <c r="RC191" s="27"/>
      <c r="RD191" s="27"/>
      <c r="RE191" s="27"/>
      <c r="RF191" s="27"/>
      <c r="RG191" s="27"/>
      <c r="RH191" s="27"/>
      <c r="RI191" s="27"/>
      <c r="RJ191" s="27"/>
      <c r="RK191" s="27"/>
      <c r="RL191" s="27"/>
      <c r="RM191" s="27"/>
      <c r="RN191" s="27"/>
      <c r="RO191" s="27"/>
      <c r="RP191" s="27"/>
      <c r="RQ191" s="27"/>
      <c r="RR191" s="27"/>
      <c r="RS191" s="27"/>
      <c r="RT191" s="27"/>
      <c r="RU191" s="27"/>
      <c r="RV191" s="27"/>
      <c r="RW191" s="27"/>
      <c r="RX191" s="27"/>
      <c r="RY191" s="27"/>
      <c r="RZ191" s="27"/>
      <c r="SA191" s="27"/>
      <c r="SB191" s="27"/>
      <c r="SC191" s="27"/>
      <c r="SD191" s="27"/>
      <c r="SE191" s="27"/>
      <c r="SF191" s="27"/>
      <c r="SG191" s="27"/>
      <c r="SH191" s="27"/>
      <c r="SI191" s="27"/>
      <c r="SJ191" s="27"/>
      <c r="SK191" s="27"/>
      <c r="SL191" s="27"/>
      <c r="SM191" s="27"/>
      <c r="SN191" s="27"/>
      <c r="SO191" s="27"/>
      <c r="SP191" s="27"/>
      <c r="SQ191" s="27"/>
      <c r="SR191" s="27"/>
      <c r="SS191" s="27"/>
      <c r="ST191" s="27"/>
      <c r="SU191" s="27"/>
      <c r="SV191" s="27"/>
      <c r="SW191" s="27"/>
      <c r="SX191" s="27"/>
      <c r="SY191" s="27"/>
      <c r="SZ191" s="27"/>
      <c r="TA191" s="27"/>
      <c r="TB191" s="27"/>
      <c r="TC191" s="27"/>
      <c r="TD191" s="27"/>
      <c r="TE191" s="27"/>
      <c r="TF191" s="27"/>
      <c r="TG191" s="27"/>
      <c r="TH191" s="27"/>
      <c r="TI191" s="27"/>
      <c r="TJ191" s="27"/>
      <c r="TK191" s="27"/>
      <c r="TL191" s="27"/>
      <c r="TM191" s="27"/>
      <c r="TN191" s="27"/>
      <c r="TO191" s="27"/>
      <c r="TP191" s="27"/>
      <c r="TQ191" s="27"/>
      <c r="TR191" s="27"/>
      <c r="TS191" s="27"/>
      <c r="TT191" s="27"/>
      <c r="TU191" s="27"/>
      <c r="TV191" s="27"/>
      <c r="TW191" s="27"/>
      <c r="TX191" s="27"/>
      <c r="TY191" s="27"/>
      <c r="TZ191" s="27"/>
      <c r="UA191" s="27"/>
      <c r="UB191" s="27"/>
      <c r="UC191" s="27"/>
      <c r="UD191" s="27"/>
      <c r="UE191" s="27"/>
      <c r="UF191" s="27"/>
      <c r="UG191" s="27"/>
      <c r="UH191" s="27"/>
      <c r="UI191" s="27"/>
      <c r="UJ191" s="27"/>
      <c r="UK191" s="27"/>
      <c r="UL191" s="27"/>
      <c r="UM191" s="27"/>
      <c r="UN191" s="27"/>
      <c r="UO191" s="27"/>
      <c r="UP191" s="27"/>
      <c r="UQ191" s="27"/>
      <c r="UR191" s="27"/>
      <c r="US191" s="27"/>
      <c r="UT191" s="27"/>
      <c r="UU191" s="27"/>
      <c r="UV191" s="27"/>
      <c r="UW191" s="27"/>
      <c r="UX191" s="27"/>
      <c r="UY191" s="27"/>
      <c r="UZ191" s="27"/>
      <c r="VA191" s="27"/>
      <c r="VB191" s="27"/>
      <c r="VC191" s="27"/>
      <c r="VD191" s="27"/>
      <c r="VE191" s="27"/>
      <c r="VF191" s="27"/>
      <c r="VG191" s="27"/>
      <c r="VH191" s="27"/>
      <c r="VI191" s="27"/>
      <c r="VJ191" s="27"/>
      <c r="VK191" s="27"/>
      <c r="VL191" s="27"/>
      <c r="VM191" s="27"/>
      <c r="VN191" s="27"/>
      <c r="VO191" s="27"/>
      <c r="VP191" s="27"/>
      <c r="VQ191" s="27"/>
      <c r="VR191" s="27"/>
      <c r="VS191" s="27"/>
      <c r="VT191" s="27"/>
      <c r="VU191" s="27"/>
      <c r="VV191" s="27"/>
      <c r="VW191" s="27"/>
      <c r="VX191" s="27"/>
      <c r="VY191" s="27"/>
      <c r="VZ191" s="27"/>
      <c r="WA191" s="27"/>
      <c r="WB191" s="27"/>
      <c r="WC191" s="27"/>
      <c r="WD191" s="27"/>
      <c r="WE191" s="27"/>
      <c r="WF191" s="27"/>
      <c r="WG191" s="27"/>
      <c r="WH191" s="27"/>
      <c r="WI191" s="27"/>
      <c r="WJ191" s="27"/>
      <c r="WK191" s="27"/>
      <c r="WL191" s="27"/>
      <c r="WM191" s="27"/>
      <c r="WN191" s="27"/>
      <c r="WO191" s="27"/>
      <c r="WP191" s="27"/>
      <c r="WQ191" s="27"/>
      <c r="WR191" s="27"/>
      <c r="WS191" s="27"/>
      <c r="WT191" s="27"/>
      <c r="WU191" s="27"/>
      <c r="WV191" s="27"/>
      <c r="WW191" s="27"/>
      <c r="WX191" s="27"/>
      <c r="WY191" s="27"/>
      <c r="WZ191" s="27"/>
      <c r="XA191" s="27"/>
      <c r="XB191" s="27"/>
      <c r="XC191" s="27"/>
      <c r="XD191" s="27"/>
      <c r="XE191" s="27"/>
      <c r="XF191" s="27"/>
      <c r="XG191" s="27"/>
      <c r="XH191" s="27"/>
      <c r="XI191" s="27"/>
      <c r="XJ191" s="27"/>
      <c r="XK191" s="27"/>
      <c r="XL191" s="27"/>
      <c r="XM191" s="27"/>
      <c r="XN191" s="27"/>
      <c r="XO191" s="27"/>
      <c r="XP191" s="27"/>
      <c r="XQ191" s="27"/>
      <c r="XR191" s="27"/>
      <c r="XS191" s="27"/>
      <c r="XT191" s="27"/>
      <c r="XU191" s="27"/>
      <c r="XV191" s="27"/>
      <c r="XW191" s="27"/>
      <c r="XX191" s="27"/>
      <c r="XY191" s="27"/>
      <c r="XZ191" s="27"/>
      <c r="YA191" s="27"/>
      <c r="YB191" s="27"/>
      <c r="YC191" s="27"/>
      <c r="YD191" s="27"/>
      <c r="YE191" s="27"/>
      <c r="YF191" s="27"/>
      <c r="YG191" s="27"/>
      <c r="YH191" s="27"/>
      <c r="YI191" s="27"/>
      <c r="YJ191" s="27"/>
      <c r="YK191" s="27"/>
      <c r="YL191" s="27"/>
      <c r="YM191" s="27"/>
      <c r="YN191" s="27"/>
      <c r="YO191" s="27"/>
      <c r="YP191" s="27"/>
      <c r="YQ191" s="27"/>
      <c r="YR191" s="27"/>
      <c r="YS191" s="27"/>
      <c r="YT191" s="27"/>
      <c r="YU191" s="27"/>
      <c r="YV191" s="27"/>
      <c r="YW191" s="27"/>
      <c r="YX191" s="27"/>
      <c r="YY191" s="27"/>
      <c r="YZ191" s="27"/>
      <c r="ZA191" s="27"/>
      <c r="ZB191" s="27"/>
      <c r="ZC191" s="27"/>
      <c r="ZD191" s="27"/>
      <c r="ZE191" s="27"/>
      <c r="ZF191" s="27"/>
      <c r="ZG191" s="27"/>
      <c r="ZH191" s="27"/>
      <c r="ZI191" s="27"/>
      <c r="ZJ191" s="27"/>
      <c r="ZK191" s="27"/>
      <c r="ZL191" s="27"/>
      <c r="ZM191" s="27"/>
      <c r="ZN191" s="27"/>
      <c r="ZO191" s="27"/>
      <c r="ZP191" s="27"/>
      <c r="ZQ191" s="27"/>
      <c r="ZR191" s="27"/>
      <c r="ZS191" s="27"/>
      <c r="ZT191" s="27"/>
      <c r="ZU191" s="27"/>
      <c r="ZV191" s="27"/>
      <c r="ZW191" s="27"/>
      <c r="ZX191" s="27"/>
      <c r="ZY191" s="27"/>
      <c r="ZZ191" s="27"/>
      <c r="AAA191" s="27"/>
      <c r="AAB191" s="27"/>
      <c r="AAC191" s="27"/>
      <c r="AAD191" s="27"/>
      <c r="AAE191" s="27"/>
      <c r="AAF191" s="27"/>
      <c r="AAG191" s="27"/>
      <c r="AAH191" s="27"/>
      <c r="AAI191" s="27"/>
      <c r="AAJ191" s="27"/>
      <c r="AAK191" s="27"/>
      <c r="AAL191" s="27"/>
      <c r="AAM191" s="27"/>
      <c r="AAN191" s="27"/>
      <c r="AAO191" s="27"/>
      <c r="AAP191" s="27"/>
      <c r="AAQ191" s="27"/>
      <c r="AAR191" s="27"/>
      <c r="AAS191" s="27"/>
      <c r="AAT191" s="27"/>
      <c r="AAU191" s="27"/>
      <c r="AAV191" s="27"/>
      <c r="AAW191" s="27"/>
      <c r="AAX191" s="27"/>
      <c r="AAY191" s="27"/>
      <c r="AAZ191" s="27"/>
      <c r="ABA191" s="27"/>
      <c r="ABB191" s="27"/>
      <c r="ABC191" s="27"/>
      <c r="ABD191" s="27"/>
      <c r="ABE191" s="27"/>
      <c r="ABF191" s="27"/>
      <c r="ABG191" s="27"/>
      <c r="ABH191" s="27"/>
      <c r="ABI191" s="27"/>
      <c r="ABJ191" s="27"/>
      <c r="ABK191" s="27"/>
      <c r="ABL191" s="27"/>
      <c r="ABM191" s="27"/>
      <c r="ABN191" s="27"/>
      <c r="ABO191" s="27"/>
      <c r="ABP191" s="27"/>
      <c r="ABQ191" s="27"/>
      <c r="ABR191" s="27"/>
      <c r="ABS191" s="27"/>
      <c r="ABT191" s="27"/>
      <c r="ABU191" s="27"/>
      <c r="ABV191" s="27"/>
      <c r="ABW191" s="27"/>
      <c r="ABX191" s="27"/>
      <c r="ABY191" s="27"/>
      <c r="ABZ191" s="27"/>
      <c r="ACA191" s="27"/>
      <c r="ACB191" s="27"/>
      <c r="ACC191" s="27"/>
      <c r="ACD191" s="27"/>
      <c r="ACE191" s="27"/>
      <c r="ACF191" s="27"/>
      <c r="ACG191" s="27"/>
      <c r="ACH191" s="27"/>
      <c r="ACI191" s="27"/>
      <c r="ACJ191" s="27"/>
      <c r="ACK191" s="27"/>
      <c r="ACL191" s="27"/>
      <c r="ACM191" s="27"/>
      <c r="ACN191" s="27"/>
      <c r="ACO191" s="27"/>
      <c r="ACP191" s="27"/>
      <c r="ACQ191" s="27"/>
      <c r="ACR191" s="27"/>
      <c r="ACS191" s="27"/>
      <c r="ACT191" s="27"/>
      <c r="ACU191" s="27"/>
      <c r="ACV191" s="27"/>
      <c r="ACW191" s="27"/>
      <c r="ACX191" s="27"/>
      <c r="ACY191" s="27"/>
      <c r="ACZ191" s="27"/>
      <c r="ADA191" s="27"/>
      <c r="ADB191" s="27"/>
      <c r="ADC191" s="27"/>
      <c r="ADD191" s="27"/>
      <c r="ADE191" s="27"/>
      <c r="ADF191" s="27"/>
      <c r="ADG191" s="27"/>
      <c r="ADH191" s="27"/>
      <c r="ADI191" s="27"/>
      <c r="ADJ191" s="27"/>
      <c r="ADK191" s="27"/>
      <c r="ADL191" s="27"/>
      <c r="ADM191" s="27"/>
      <c r="ADN191" s="27"/>
      <c r="ADO191" s="27"/>
      <c r="ADP191" s="27"/>
      <c r="ADQ191" s="27"/>
      <c r="ADR191" s="27"/>
      <c r="ADS191" s="27"/>
      <c r="ADT191" s="27"/>
      <c r="ADU191" s="27"/>
      <c r="ADV191" s="27"/>
      <c r="ADW191" s="27"/>
      <c r="ADX191" s="27"/>
      <c r="ADY191" s="27"/>
      <c r="ADZ191" s="27"/>
      <c r="AEA191" s="27"/>
      <c r="AEB191" s="27"/>
      <c r="AEC191" s="27"/>
      <c r="AED191" s="27"/>
      <c r="AEE191" s="27"/>
      <c r="AEF191" s="27"/>
      <c r="AEG191" s="27"/>
      <c r="AEH191" s="27"/>
      <c r="AEI191" s="27"/>
      <c r="AEJ191" s="27"/>
      <c r="AEK191" s="27"/>
      <c r="AEL191" s="27"/>
      <c r="AEM191" s="27"/>
      <c r="AEN191" s="27"/>
      <c r="AEO191" s="27"/>
      <c r="AEP191" s="27"/>
      <c r="AEQ191" s="27"/>
      <c r="AER191" s="27"/>
      <c r="AES191" s="27"/>
      <c r="AET191" s="27"/>
      <c r="AEU191" s="27"/>
      <c r="AEV191" s="27"/>
      <c r="AEW191" s="27"/>
      <c r="AEX191" s="27"/>
      <c r="AEY191" s="27"/>
      <c r="AEZ191" s="27"/>
      <c r="AFA191" s="27"/>
      <c r="AFB191" s="27"/>
      <c r="AFC191" s="27"/>
      <c r="AFD191" s="27"/>
      <c r="AFE191" s="27"/>
      <c r="AFF191" s="27"/>
      <c r="AFG191" s="27"/>
      <c r="AFH191" s="27"/>
      <c r="AFI191" s="27"/>
      <c r="AFJ191" s="27"/>
      <c r="AFK191" s="27"/>
      <c r="AFL191" s="27"/>
      <c r="AFM191" s="27"/>
      <c r="AFN191" s="27"/>
      <c r="AFO191" s="27"/>
      <c r="AFP191" s="27"/>
      <c r="AFQ191" s="27"/>
      <c r="AFR191" s="27"/>
      <c r="AFS191" s="27"/>
      <c r="AFT191" s="27"/>
      <c r="AFU191" s="27"/>
      <c r="AFV191" s="27"/>
      <c r="AFW191" s="27"/>
      <c r="AFX191" s="27"/>
      <c r="AFY191" s="27"/>
      <c r="AFZ191" s="27"/>
      <c r="AGA191" s="27"/>
      <c r="AGB191" s="27"/>
      <c r="AGC191" s="27"/>
      <c r="AGD191" s="27"/>
      <c r="AGE191" s="27"/>
      <c r="AGF191" s="27"/>
      <c r="AGG191" s="27"/>
      <c r="AGH191" s="27"/>
      <c r="AGI191" s="27"/>
      <c r="AGJ191" s="27"/>
      <c r="AGK191" s="27"/>
      <c r="AGL191" s="27"/>
      <c r="AGM191" s="27"/>
      <c r="AGN191" s="27"/>
      <c r="AGO191" s="27"/>
      <c r="AGP191" s="27"/>
      <c r="AGQ191" s="27"/>
      <c r="AGR191" s="27"/>
      <c r="AGS191" s="27"/>
      <c r="AGT191" s="27"/>
      <c r="AGU191" s="27"/>
      <c r="AGV191" s="27"/>
      <c r="AGW191" s="27"/>
      <c r="AGX191" s="27"/>
      <c r="AGY191" s="27"/>
      <c r="AGZ191" s="27"/>
      <c r="AHA191" s="27"/>
      <c r="AHB191" s="27"/>
      <c r="AHC191" s="27"/>
      <c r="AHD191" s="27"/>
      <c r="AHE191" s="27"/>
      <c r="AHF191" s="27"/>
      <c r="AHG191" s="27"/>
      <c r="AHH191" s="27"/>
      <c r="AHI191" s="27"/>
      <c r="AHJ191" s="27"/>
      <c r="AHK191" s="27"/>
      <c r="AHL191" s="27"/>
      <c r="AHM191" s="27"/>
      <c r="AHN191" s="27"/>
      <c r="AHO191" s="27"/>
      <c r="AHP191" s="27"/>
      <c r="AHQ191" s="27"/>
      <c r="AHR191" s="27"/>
      <c r="AHS191" s="27"/>
      <c r="AHT191" s="27"/>
      <c r="AHU191" s="27"/>
      <c r="AHV191" s="27"/>
      <c r="AHW191" s="27"/>
      <c r="AHX191" s="27"/>
      <c r="AHY191" s="27"/>
      <c r="AHZ191" s="27"/>
      <c r="AIA191" s="27"/>
      <c r="AIB191" s="27"/>
      <c r="AIC191" s="27"/>
      <c r="AID191" s="27"/>
      <c r="AIE191" s="27"/>
      <c r="AIF191" s="27"/>
      <c r="AIG191" s="27"/>
      <c r="AIH191" s="27"/>
      <c r="AII191" s="27"/>
      <c r="AIJ191" s="27"/>
      <c r="AIK191" s="27"/>
      <c r="AIL191" s="27"/>
      <c r="AIM191" s="27"/>
      <c r="AIN191" s="27"/>
      <c r="AIO191" s="27"/>
      <c r="AIP191" s="27"/>
      <c r="AIQ191" s="27"/>
      <c r="AIR191" s="27"/>
      <c r="AIS191" s="27"/>
      <c r="AIT191" s="27"/>
      <c r="AIU191" s="27"/>
      <c r="AIV191" s="27"/>
      <c r="AIW191" s="27"/>
      <c r="AIX191" s="27"/>
      <c r="AIY191" s="27"/>
      <c r="AIZ191" s="27"/>
      <c r="AJA191" s="27"/>
      <c r="AJB191" s="27"/>
      <c r="AJC191" s="27"/>
      <c r="AJD191" s="27"/>
      <c r="AJE191" s="27"/>
      <c r="AJF191" s="27"/>
      <c r="AJG191" s="27"/>
      <c r="AJH191" s="27"/>
      <c r="AJI191" s="27"/>
      <c r="AJJ191" s="27"/>
      <c r="AJK191" s="27"/>
      <c r="AJL191" s="27"/>
      <c r="AJM191" s="27"/>
      <c r="AJN191" s="27"/>
      <c r="AJO191" s="27"/>
      <c r="AJP191" s="27"/>
      <c r="AJQ191" s="27"/>
      <c r="AJR191" s="27"/>
      <c r="AJS191" s="27"/>
      <c r="AJT191" s="27"/>
      <c r="AJU191" s="27"/>
      <c r="AJV191" s="27"/>
      <c r="AJW191" s="27"/>
      <c r="AJX191" s="27"/>
      <c r="AJY191" s="27"/>
      <c r="AJZ191" s="27"/>
      <c r="AKA191" s="27"/>
      <c r="AKB191" s="27"/>
      <c r="AKC191" s="27"/>
      <c r="AKD191" s="27"/>
      <c r="AKE191" s="27"/>
      <c r="AKF191" s="27"/>
      <c r="AKG191" s="27"/>
      <c r="AKH191" s="27"/>
      <c r="AKI191" s="27"/>
      <c r="AKJ191" s="27"/>
      <c r="AKK191" s="27"/>
      <c r="AKL191" s="27"/>
      <c r="AKM191" s="27"/>
      <c r="AKN191" s="27"/>
      <c r="AKO191" s="27"/>
      <c r="AKP191" s="27"/>
      <c r="AKQ191" s="27"/>
      <c r="AKR191" s="27"/>
      <c r="AKS191" s="27"/>
      <c r="AKT191" s="27"/>
      <c r="AKU191" s="27"/>
      <c r="AKV191" s="27"/>
      <c r="AKW191" s="27"/>
      <c r="AKX191" s="27"/>
      <c r="AKY191" s="27"/>
      <c r="AKZ191" s="27"/>
      <c r="ALA191" s="27"/>
      <c r="ALB191" s="27"/>
      <c r="ALC191" s="27"/>
      <c r="ALD191" s="27"/>
      <c r="ALE191" s="27"/>
      <c r="ALF191" s="27"/>
      <c r="ALG191" s="27"/>
      <c r="ALH191" s="27"/>
      <c r="ALI191" s="27"/>
      <c r="ALJ191" s="27"/>
      <c r="ALK191" s="27"/>
      <c r="ALL191" s="27"/>
      <c r="ALM191" s="27"/>
      <c r="ALN191" s="27"/>
      <c r="ALO191" s="27"/>
      <c r="ALP191" s="27"/>
      <c r="ALQ191" s="27"/>
      <c r="ALR191" s="27"/>
      <c r="ALS191" s="27"/>
      <c r="ALT191" s="27"/>
      <c r="ALU191" s="27"/>
      <c r="ALV191" s="27"/>
      <c r="ALW191" s="27"/>
      <c r="ALX191" s="27"/>
      <c r="ALY191" s="27"/>
      <c r="ALZ191" s="27"/>
      <c r="AMA191" s="27"/>
      <c r="AMB191" s="27"/>
      <c r="AMC191" s="27"/>
      <c r="AMD191" s="27"/>
      <c r="AME191" s="27"/>
      <c r="AMF191" s="27"/>
      <c r="AMG191" s="27"/>
      <c r="AMH191" s="27"/>
      <c r="AMI191" s="27"/>
      <c r="AMJ191" s="27"/>
    </row>
    <row r="192" spans="1:1024" hidden="1">
      <c r="A192" s="28">
        <v>1130175</v>
      </c>
      <c r="B192" s="84" t="s">
        <v>245</v>
      </c>
      <c r="C192" s="28">
        <v>600</v>
      </c>
      <c r="D192" s="42">
        <v>8</v>
      </c>
      <c r="E192" s="45">
        <v>1</v>
      </c>
      <c r="F192" s="44" t="s">
        <v>48</v>
      </c>
      <c r="G192" s="85" t="s">
        <v>246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  <c r="JA192" s="27"/>
      <c r="JB192" s="27"/>
      <c r="JC192" s="27"/>
      <c r="JD192" s="27"/>
      <c r="JE192" s="27"/>
      <c r="JF192" s="27"/>
      <c r="JG192" s="27"/>
      <c r="JH192" s="27"/>
      <c r="JI192" s="27"/>
      <c r="JJ192" s="27"/>
      <c r="JK192" s="27"/>
      <c r="JL192" s="27"/>
      <c r="JM192" s="27"/>
      <c r="JN192" s="27"/>
      <c r="JO192" s="27"/>
      <c r="JP192" s="27"/>
      <c r="JQ192" s="27"/>
      <c r="JR192" s="27"/>
      <c r="JS192" s="27"/>
      <c r="JT192" s="27"/>
      <c r="JU192" s="27"/>
      <c r="JV192" s="27"/>
      <c r="JW192" s="27"/>
      <c r="JX192" s="27"/>
      <c r="JY192" s="27"/>
      <c r="JZ192" s="27"/>
      <c r="KA192" s="27"/>
      <c r="KB192" s="27"/>
      <c r="KC192" s="27"/>
      <c r="KD192" s="27"/>
      <c r="KE192" s="27"/>
      <c r="KF192" s="27"/>
      <c r="KG192" s="27"/>
      <c r="KH192" s="27"/>
      <c r="KI192" s="27"/>
      <c r="KJ192" s="27"/>
      <c r="KK192" s="27"/>
      <c r="KL192" s="27"/>
      <c r="KM192" s="27"/>
      <c r="KN192" s="27"/>
      <c r="KO192" s="27"/>
      <c r="KP192" s="27"/>
      <c r="KQ192" s="27"/>
      <c r="KR192" s="27"/>
      <c r="KS192" s="27"/>
      <c r="KT192" s="27"/>
      <c r="KU192" s="27"/>
      <c r="KV192" s="27"/>
      <c r="KW192" s="27"/>
      <c r="KX192" s="27"/>
      <c r="KY192" s="27"/>
      <c r="KZ192" s="27"/>
      <c r="LA192" s="27"/>
      <c r="LB192" s="27"/>
      <c r="LC192" s="27"/>
      <c r="LD192" s="27"/>
      <c r="LE192" s="27"/>
      <c r="LF192" s="27"/>
      <c r="LG192" s="27"/>
      <c r="LH192" s="27"/>
      <c r="LI192" s="27"/>
      <c r="LJ192" s="27"/>
      <c r="LK192" s="27"/>
      <c r="LL192" s="27"/>
      <c r="LM192" s="27"/>
      <c r="LN192" s="27"/>
      <c r="LO192" s="27"/>
      <c r="LP192" s="27"/>
      <c r="LQ192" s="27"/>
      <c r="LR192" s="27"/>
      <c r="LS192" s="27"/>
      <c r="LT192" s="27"/>
      <c r="LU192" s="27"/>
      <c r="LV192" s="27"/>
      <c r="LW192" s="27"/>
      <c r="LX192" s="27"/>
      <c r="LY192" s="27"/>
      <c r="LZ192" s="27"/>
      <c r="MA192" s="27"/>
      <c r="MB192" s="27"/>
      <c r="MC192" s="27"/>
      <c r="MD192" s="27"/>
      <c r="ME192" s="27"/>
      <c r="MF192" s="27"/>
      <c r="MG192" s="27"/>
      <c r="MH192" s="27"/>
      <c r="MI192" s="27"/>
      <c r="MJ192" s="27"/>
      <c r="MK192" s="27"/>
      <c r="ML192" s="27"/>
      <c r="MM192" s="27"/>
      <c r="MN192" s="27"/>
      <c r="MO192" s="27"/>
      <c r="MP192" s="27"/>
      <c r="MQ192" s="27"/>
      <c r="MR192" s="27"/>
      <c r="MS192" s="27"/>
      <c r="MT192" s="27"/>
      <c r="MU192" s="27"/>
      <c r="MV192" s="27"/>
      <c r="MW192" s="27"/>
      <c r="MX192" s="27"/>
      <c r="MY192" s="27"/>
      <c r="MZ192" s="27"/>
      <c r="NA192" s="27"/>
      <c r="NB192" s="27"/>
      <c r="NC192" s="27"/>
      <c r="ND192" s="27"/>
      <c r="NE192" s="27"/>
      <c r="NF192" s="27"/>
      <c r="NG192" s="27"/>
      <c r="NH192" s="27"/>
      <c r="NI192" s="27"/>
      <c r="NJ192" s="27"/>
      <c r="NK192" s="27"/>
      <c r="NL192" s="27"/>
      <c r="NM192" s="27"/>
      <c r="NN192" s="27"/>
      <c r="NO192" s="27"/>
      <c r="NP192" s="27"/>
      <c r="NQ192" s="27"/>
      <c r="NR192" s="27"/>
      <c r="NS192" s="27"/>
      <c r="NT192" s="27"/>
      <c r="NU192" s="27"/>
      <c r="NV192" s="27"/>
      <c r="NW192" s="27"/>
      <c r="NX192" s="27"/>
      <c r="NY192" s="27"/>
      <c r="NZ192" s="27"/>
      <c r="OA192" s="27"/>
      <c r="OB192" s="27"/>
      <c r="OC192" s="27"/>
      <c r="OD192" s="27"/>
      <c r="OE192" s="27"/>
      <c r="OF192" s="27"/>
      <c r="OG192" s="27"/>
      <c r="OH192" s="27"/>
      <c r="OI192" s="27"/>
      <c r="OJ192" s="27"/>
      <c r="OK192" s="27"/>
      <c r="OL192" s="27"/>
      <c r="OM192" s="27"/>
      <c r="ON192" s="27"/>
      <c r="OO192" s="27"/>
      <c r="OP192" s="27"/>
      <c r="OQ192" s="27"/>
      <c r="OR192" s="27"/>
      <c r="OS192" s="27"/>
      <c r="OT192" s="27"/>
      <c r="OU192" s="27"/>
      <c r="OV192" s="27"/>
      <c r="OW192" s="27"/>
      <c r="OX192" s="27"/>
      <c r="OY192" s="27"/>
      <c r="OZ192" s="27"/>
      <c r="PA192" s="27"/>
      <c r="PB192" s="27"/>
      <c r="PC192" s="27"/>
      <c r="PD192" s="27"/>
      <c r="PE192" s="27"/>
      <c r="PF192" s="27"/>
      <c r="PG192" s="27"/>
      <c r="PH192" s="27"/>
      <c r="PI192" s="27"/>
      <c r="PJ192" s="27"/>
      <c r="PK192" s="27"/>
      <c r="PL192" s="27"/>
      <c r="PM192" s="27"/>
      <c r="PN192" s="27"/>
      <c r="PO192" s="27"/>
      <c r="PP192" s="27"/>
      <c r="PQ192" s="27"/>
      <c r="PR192" s="27"/>
      <c r="PS192" s="27"/>
      <c r="PT192" s="27"/>
      <c r="PU192" s="27"/>
      <c r="PV192" s="27"/>
      <c r="PW192" s="27"/>
      <c r="PX192" s="27"/>
      <c r="PY192" s="27"/>
      <c r="PZ192" s="27"/>
      <c r="QA192" s="27"/>
      <c r="QB192" s="27"/>
      <c r="QC192" s="27"/>
      <c r="QD192" s="27"/>
      <c r="QE192" s="27"/>
      <c r="QF192" s="27"/>
      <c r="QG192" s="27"/>
      <c r="QH192" s="27"/>
      <c r="QI192" s="27"/>
      <c r="QJ192" s="27"/>
      <c r="QK192" s="27"/>
      <c r="QL192" s="27"/>
      <c r="QM192" s="27"/>
      <c r="QN192" s="27"/>
      <c r="QO192" s="27"/>
      <c r="QP192" s="27"/>
      <c r="QQ192" s="27"/>
      <c r="QR192" s="27"/>
      <c r="QS192" s="27"/>
      <c r="QT192" s="27"/>
      <c r="QU192" s="27"/>
      <c r="QV192" s="27"/>
      <c r="QW192" s="27"/>
      <c r="QX192" s="27"/>
      <c r="QY192" s="27"/>
      <c r="QZ192" s="27"/>
      <c r="RA192" s="27"/>
      <c r="RB192" s="27"/>
      <c r="RC192" s="27"/>
      <c r="RD192" s="27"/>
      <c r="RE192" s="27"/>
      <c r="RF192" s="27"/>
      <c r="RG192" s="27"/>
      <c r="RH192" s="27"/>
      <c r="RI192" s="27"/>
      <c r="RJ192" s="27"/>
      <c r="RK192" s="27"/>
      <c r="RL192" s="27"/>
      <c r="RM192" s="27"/>
      <c r="RN192" s="27"/>
      <c r="RO192" s="27"/>
      <c r="RP192" s="27"/>
      <c r="RQ192" s="27"/>
      <c r="RR192" s="27"/>
      <c r="RS192" s="27"/>
      <c r="RT192" s="27"/>
      <c r="RU192" s="27"/>
      <c r="RV192" s="27"/>
      <c r="RW192" s="27"/>
      <c r="RX192" s="27"/>
      <c r="RY192" s="27"/>
      <c r="RZ192" s="27"/>
      <c r="SA192" s="27"/>
      <c r="SB192" s="27"/>
      <c r="SC192" s="27"/>
      <c r="SD192" s="27"/>
      <c r="SE192" s="27"/>
      <c r="SF192" s="27"/>
      <c r="SG192" s="27"/>
      <c r="SH192" s="27"/>
      <c r="SI192" s="27"/>
      <c r="SJ192" s="27"/>
      <c r="SK192" s="27"/>
      <c r="SL192" s="27"/>
      <c r="SM192" s="27"/>
      <c r="SN192" s="27"/>
      <c r="SO192" s="27"/>
      <c r="SP192" s="27"/>
      <c r="SQ192" s="27"/>
      <c r="SR192" s="27"/>
      <c r="SS192" s="27"/>
      <c r="ST192" s="27"/>
      <c r="SU192" s="27"/>
      <c r="SV192" s="27"/>
      <c r="SW192" s="27"/>
      <c r="SX192" s="27"/>
      <c r="SY192" s="27"/>
      <c r="SZ192" s="27"/>
      <c r="TA192" s="27"/>
      <c r="TB192" s="27"/>
      <c r="TC192" s="27"/>
      <c r="TD192" s="27"/>
      <c r="TE192" s="27"/>
      <c r="TF192" s="27"/>
      <c r="TG192" s="27"/>
      <c r="TH192" s="27"/>
      <c r="TI192" s="27"/>
      <c r="TJ192" s="27"/>
      <c r="TK192" s="27"/>
      <c r="TL192" s="27"/>
      <c r="TM192" s="27"/>
      <c r="TN192" s="27"/>
      <c r="TO192" s="27"/>
      <c r="TP192" s="27"/>
      <c r="TQ192" s="27"/>
      <c r="TR192" s="27"/>
      <c r="TS192" s="27"/>
      <c r="TT192" s="27"/>
      <c r="TU192" s="27"/>
      <c r="TV192" s="27"/>
      <c r="TW192" s="27"/>
      <c r="TX192" s="27"/>
      <c r="TY192" s="27"/>
      <c r="TZ192" s="27"/>
      <c r="UA192" s="27"/>
      <c r="UB192" s="27"/>
      <c r="UC192" s="27"/>
      <c r="UD192" s="27"/>
      <c r="UE192" s="27"/>
      <c r="UF192" s="27"/>
      <c r="UG192" s="27"/>
      <c r="UH192" s="27"/>
      <c r="UI192" s="27"/>
      <c r="UJ192" s="27"/>
      <c r="UK192" s="27"/>
      <c r="UL192" s="27"/>
      <c r="UM192" s="27"/>
      <c r="UN192" s="27"/>
      <c r="UO192" s="27"/>
      <c r="UP192" s="27"/>
      <c r="UQ192" s="27"/>
      <c r="UR192" s="27"/>
      <c r="US192" s="27"/>
      <c r="UT192" s="27"/>
      <c r="UU192" s="27"/>
      <c r="UV192" s="27"/>
      <c r="UW192" s="27"/>
      <c r="UX192" s="27"/>
      <c r="UY192" s="27"/>
      <c r="UZ192" s="27"/>
      <c r="VA192" s="27"/>
      <c r="VB192" s="27"/>
      <c r="VC192" s="27"/>
      <c r="VD192" s="27"/>
      <c r="VE192" s="27"/>
      <c r="VF192" s="27"/>
      <c r="VG192" s="27"/>
      <c r="VH192" s="27"/>
      <c r="VI192" s="27"/>
      <c r="VJ192" s="27"/>
      <c r="VK192" s="27"/>
      <c r="VL192" s="27"/>
      <c r="VM192" s="27"/>
      <c r="VN192" s="27"/>
      <c r="VO192" s="27"/>
      <c r="VP192" s="27"/>
      <c r="VQ192" s="27"/>
      <c r="VR192" s="27"/>
      <c r="VS192" s="27"/>
      <c r="VT192" s="27"/>
      <c r="VU192" s="27"/>
      <c r="VV192" s="27"/>
      <c r="VW192" s="27"/>
      <c r="VX192" s="27"/>
      <c r="VY192" s="27"/>
      <c r="VZ192" s="27"/>
      <c r="WA192" s="27"/>
      <c r="WB192" s="27"/>
      <c r="WC192" s="27"/>
      <c r="WD192" s="27"/>
      <c r="WE192" s="27"/>
      <c r="WF192" s="27"/>
      <c r="WG192" s="27"/>
      <c r="WH192" s="27"/>
      <c r="WI192" s="27"/>
      <c r="WJ192" s="27"/>
      <c r="WK192" s="27"/>
      <c r="WL192" s="27"/>
      <c r="WM192" s="27"/>
      <c r="WN192" s="27"/>
      <c r="WO192" s="27"/>
      <c r="WP192" s="27"/>
      <c r="WQ192" s="27"/>
      <c r="WR192" s="27"/>
      <c r="WS192" s="27"/>
      <c r="WT192" s="27"/>
      <c r="WU192" s="27"/>
      <c r="WV192" s="27"/>
      <c r="WW192" s="27"/>
      <c r="WX192" s="27"/>
      <c r="WY192" s="27"/>
      <c r="WZ192" s="27"/>
      <c r="XA192" s="27"/>
      <c r="XB192" s="27"/>
      <c r="XC192" s="27"/>
      <c r="XD192" s="27"/>
      <c r="XE192" s="27"/>
      <c r="XF192" s="27"/>
      <c r="XG192" s="27"/>
      <c r="XH192" s="27"/>
      <c r="XI192" s="27"/>
      <c r="XJ192" s="27"/>
      <c r="XK192" s="27"/>
      <c r="XL192" s="27"/>
      <c r="XM192" s="27"/>
      <c r="XN192" s="27"/>
      <c r="XO192" s="27"/>
      <c r="XP192" s="27"/>
      <c r="XQ192" s="27"/>
      <c r="XR192" s="27"/>
      <c r="XS192" s="27"/>
      <c r="XT192" s="27"/>
      <c r="XU192" s="27"/>
      <c r="XV192" s="27"/>
      <c r="XW192" s="27"/>
      <c r="XX192" s="27"/>
      <c r="XY192" s="27"/>
      <c r="XZ192" s="27"/>
      <c r="YA192" s="27"/>
      <c r="YB192" s="27"/>
      <c r="YC192" s="27"/>
      <c r="YD192" s="27"/>
      <c r="YE192" s="27"/>
      <c r="YF192" s="27"/>
      <c r="YG192" s="27"/>
      <c r="YH192" s="27"/>
      <c r="YI192" s="27"/>
      <c r="YJ192" s="27"/>
      <c r="YK192" s="27"/>
      <c r="YL192" s="27"/>
      <c r="YM192" s="27"/>
      <c r="YN192" s="27"/>
      <c r="YO192" s="27"/>
      <c r="YP192" s="27"/>
      <c r="YQ192" s="27"/>
      <c r="YR192" s="27"/>
      <c r="YS192" s="27"/>
      <c r="YT192" s="27"/>
      <c r="YU192" s="27"/>
      <c r="YV192" s="27"/>
      <c r="YW192" s="27"/>
      <c r="YX192" s="27"/>
      <c r="YY192" s="27"/>
      <c r="YZ192" s="27"/>
      <c r="ZA192" s="27"/>
      <c r="ZB192" s="27"/>
      <c r="ZC192" s="27"/>
      <c r="ZD192" s="27"/>
      <c r="ZE192" s="27"/>
      <c r="ZF192" s="27"/>
      <c r="ZG192" s="27"/>
      <c r="ZH192" s="27"/>
      <c r="ZI192" s="27"/>
      <c r="ZJ192" s="27"/>
      <c r="ZK192" s="27"/>
      <c r="ZL192" s="27"/>
      <c r="ZM192" s="27"/>
      <c r="ZN192" s="27"/>
      <c r="ZO192" s="27"/>
      <c r="ZP192" s="27"/>
      <c r="ZQ192" s="27"/>
      <c r="ZR192" s="27"/>
      <c r="ZS192" s="27"/>
      <c r="ZT192" s="27"/>
      <c r="ZU192" s="27"/>
      <c r="ZV192" s="27"/>
      <c r="ZW192" s="27"/>
      <c r="ZX192" s="27"/>
      <c r="ZY192" s="27"/>
      <c r="ZZ192" s="27"/>
      <c r="AAA192" s="27"/>
      <c r="AAB192" s="27"/>
      <c r="AAC192" s="27"/>
      <c r="AAD192" s="27"/>
      <c r="AAE192" s="27"/>
      <c r="AAF192" s="27"/>
      <c r="AAG192" s="27"/>
      <c r="AAH192" s="27"/>
      <c r="AAI192" s="27"/>
      <c r="AAJ192" s="27"/>
      <c r="AAK192" s="27"/>
      <c r="AAL192" s="27"/>
      <c r="AAM192" s="27"/>
      <c r="AAN192" s="27"/>
      <c r="AAO192" s="27"/>
      <c r="AAP192" s="27"/>
      <c r="AAQ192" s="27"/>
      <c r="AAR192" s="27"/>
      <c r="AAS192" s="27"/>
      <c r="AAT192" s="27"/>
      <c r="AAU192" s="27"/>
      <c r="AAV192" s="27"/>
      <c r="AAW192" s="27"/>
      <c r="AAX192" s="27"/>
      <c r="AAY192" s="27"/>
      <c r="AAZ192" s="27"/>
      <c r="ABA192" s="27"/>
      <c r="ABB192" s="27"/>
      <c r="ABC192" s="27"/>
      <c r="ABD192" s="27"/>
      <c r="ABE192" s="27"/>
      <c r="ABF192" s="27"/>
      <c r="ABG192" s="27"/>
      <c r="ABH192" s="27"/>
      <c r="ABI192" s="27"/>
      <c r="ABJ192" s="27"/>
      <c r="ABK192" s="27"/>
      <c r="ABL192" s="27"/>
      <c r="ABM192" s="27"/>
      <c r="ABN192" s="27"/>
      <c r="ABO192" s="27"/>
      <c r="ABP192" s="27"/>
      <c r="ABQ192" s="27"/>
      <c r="ABR192" s="27"/>
      <c r="ABS192" s="27"/>
      <c r="ABT192" s="27"/>
      <c r="ABU192" s="27"/>
      <c r="ABV192" s="27"/>
      <c r="ABW192" s="27"/>
      <c r="ABX192" s="27"/>
      <c r="ABY192" s="27"/>
      <c r="ABZ192" s="27"/>
      <c r="ACA192" s="27"/>
      <c r="ACB192" s="27"/>
      <c r="ACC192" s="27"/>
      <c r="ACD192" s="27"/>
      <c r="ACE192" s="27"/>
      <c r="ACF192" s="27"/>
      <c r="ACG192" s="27"/>
      <c r="ACH192" s="27"/>
      <c r="ACI192" s="27"/>
      <c r="ACJ192" s="27"/>
      <c r="ACK192" s="27"/>
      <c r="ACL192" s="27"/>
      <c r="ACM192" s="27"/>
      <c r="ACN192" s="27"/>
      <c r="ACO192" s="27"/>
      <c r="ACP192" s="27"/>
      <c r="ACQ192" s="27"/>
      <c r="ACR192" s="27"/>
      <c r="ACS192" s="27"/>
      <c r="ACT192" s="27"/>
      <c r="ACU192" s="27"/>
      <c r="ACV192" s="27"/>
      <c r="ACW192" s="27"/>
      <c r="ACX192" s="27"/>
      <c r="ACY192" s="27"/>
      <c r="ACZ192" s="27"/>
      <c r="ADA192" s="27"/>
      <c r="ADB192" s="27"/>
      <c r="ADC192" s="27"/>
      <c r="ADD192" s="27"/>
      <c r="ADE192" s="27"/>
      <c r="ADF192" s="27"/>
      <c r="ADG192" s="27"/>
      <c r="ADH192" s="27"/>
      <c r="ADI192" s="27"/>
      <c r="ADJ192" s="27"/>
      <c r="ADK192" s="27"/>
      <c r="ADL192" s="27"/>
      <c r="ADM192" s="27"/>
      <c r="ADN192" s="27"/>
      <c r="ADO192" s="27"/>
      <c r="ADP192" s="27"/>
      <c r="ADQ192" s="27"/>
      <c r="ADR192" s="27"/>
      <c r="ADS192" s="27"/>
      <c r="ADT192" s="27"/>
      <c r="ADU192" s="27"/>
      <c r="ADV192" s="27"/>
      <c r="ADW192" s="27"/>
      <c r="ADX192" s="27"/>
      <c r="ADY192" s="27"/>
      <c r="ADZ192" s="27"/>
      <c r="AEA192" s="27"/>
      <c r="AEB192" s="27"/>
      <c r="AEC192" s="27"/>
      <c r="AED192" s="27"/>
      <c r="AEE192" s="27"/>
      <c r="AEF192" s="27"/>
      <c r="AEG192" s="27"/>
      <c r="AEH192" s="27"/>
      <c r="AEI192" s="27"/>
      <c r="AEJ192" s="27"/>
      <c r="AEK192" s="27"/>
      <c r="AEL192" s="27"/>
      <c r="AEM192" s="27"/>
      <c r="AEN192" s="27"/>
      <c r="AEO192" s="27"/>
      <c r="AEP192" s="27"/>
      <c r="AEQ192" s="27"/>
      <c r="AER192" s="27"/>
      <c r="AES192" s="27"/>
      <c r="AET192" s="27"/>
      <c r="AEU192" s="27"/>
      <c r="AEV192" s="27"/>
      <c r="AEW192" s="27"/>
      <c r="AEX192" s="27"/>
      <c r="AEY192" s="27"/>
      <c r="AEZ192" s="27"/>
      <c r="AFA192" s="27"/>
      <c r="AFB192" s="27"/>
      <c r="AFC192" s="27"/>
      <c r="AFD192" s="27"/>
      <c r="AFE192" s="27"/>
      <c r="AFF192" s="27"/>
      <c r="AFG192" s="27"/>
      <c r="AFH192" s="27"/>
      <c r="AFI192" s="27"/>
      <c r="AFJ192" s="27"/>
      <c r="AFK192" s="27"/>
      <c r="AFL192" s="27"/>
      <c r="AFM192" s="27"/>
      <c r="AFN192" s="27"/>
      <c r="AFO192" s="27"/>
      <c r="AFP192" s="27"/>
      <c r="AFQ192" s="27"/>
      <c r="AFR192" s="27"/>
      <c r="AFS192" s="27"/>
      <c r="AFT192" s="27"/>
      <c r="AFU192" s="27"/>
      <c r="AFV192" s="27"/>
      <c r="AFW192" s="27"/>
      <c r="AFX192" s="27"/>
      <c r="AFY192" s="27"/>
      <c r="AFZ192" s="27"/>
      <c r="AGA192" s="27"/>
      <c r="AGB192" s="27"/>
      <c r="AGC192" s="27"/>
      <c r="AGD192" s="27"/>
      <c r="AGE192" s="27"/>
      <c r="AGF192" s="27"/>
      <c r="AGG192" s="27"/>
      <c r="AGH192" s="27"/>
      <c r="AGI192" s="27"/>
      <c r="AGJ192" s="27"/>
      <c r="AGK192" s="27"/>
      <c r="AGL192" s="27"/>
      <c r="AGM192" s="27"/>
      <c r="AGN192" s="27"/>
      <c r="AGO192" s="27"/>
      <c r="AGP192" s="27"/>
      <c r="AGQ192" s="27"/>
      <c r="AGR192" s="27"/>
      <c r="AGS192" s="27"/>
      <c r="AGT192" s="27"/>
      <c r="AGU192" s="27"/>
      <c r="AGV192" s="27"/>
      <c r="AGW192" s="27"/>
      <c r="AGX192" s="27"/>
      <c r="AGY192" s="27"/>
      <c r="AGZ192" s="27"/>
      <c r="AHA192" s="27"/>
      <c r="AHB192" s="27"/>
      <c r="AHC192" s="27"/>
      <c r="AHD192" s="27"/>
      <c r="AHE192" s="27"/>
      <c r="AHF192" s="27"/>
      <c r="AHG192" s="27"/>
      <c r="AHH192" s="27"/>
      <c r="AHI192" s="27"/>
      <c r="AHJ192" s="27"/>
      <c r="AHK192" s="27"/>
      <c r="AHL192" s="27"/>
      <c r="AHM192" s="27"/>
      <c r="AHN192" s="27"/>
      <c r="AHO192" s="27"/>
      <c r="AHP192" s="27"/>
      <c r="AHQ192" s="27"/>
      <c r="AHR192" s="27"/>
      <c r="AHS192" s="27"/>
      <c r="AHT192" s="27"/>
      <c r="AHU192" s="27"/>
      <c r="AHV192" s="27"/>
      <c r="AHW192" s="27"/>
      <c r="AHX192" s="27"/>
      <c r="AHY192" s="27"/>
      <c r="AHZ192" s="27"/>
      <c r="AIA192" s="27"/>
      <c r="AIB192" s="27"/>
      <c r="AIC192" s="27"/>
      <c r="AID192" s="27"/>
      <c r="AIE192" s="27"/>
      <c r="AIF192" s="27"/>
      <c r="AIG192" s="27"/>
      <c r="AIH192" s="27"/>
      <c r="AII192" s="27"/>
      <c r="AIJ192" s="27"/>
      <c r="AIK192" s="27"/>
      <c r="AIL192" s="27"/>
      <c r="AIM192" s="27"/>
      <c r="AIN192" s="27"/>
      <c r="AIO192" s="27"/>
      <c r="AIP192" s="27"/>
      <c r="AIQ192" s="27"/>
      <c r="AIR192" s="27"/>
      <c r="AIS192" s="27"/>
      <c r="AIT192" s="27"/>
      <c r="AIU192" s="27"/>
      <c r="AIV192" s="27"/>
      <c r="AIW192" s="27"/>
      <c r="AIX192" s="27"/>
      <c r="AIY192" s="27"/>
      <c r="AIZ192" s="27"/>
      <c r="AJA192" s="27"/>
      <c r="AJB192" s="27"/>
      <c r="AJC192" s="27"/>
      <c r="AJD192" s="27"/>
      <c r="AJE192" s="27"/>
      <c r="AJF192" s="27"/>
      <c r="AJG192" s="27"/>
      <c r="AJH192" s="27"/>
      <c r="AJI192" s="27"/>
      <c r="AJJ192" s="27"/>
      <c r="AJK192" s="27"/>
      <c r="AJL192" s="27"/>
      <c r="AJM192" s="27"/>
      <c r="AJN192" s="27"/>
      <c r="AJO192" s="27"/>
      <c r="AJP192" s="27"/>
      <c r="AJQ192" s="27"/>
      <c r="AJR192" s="27"/>
      <c r="AJS192" s="27"/>
      <c r="AJT192" s="27"/>
      <c r="AJU192" s="27"/>
      <c r="AJV192" s="27"/>
      <c r="AJW192" s="27"/>
      <c r="AJX192" s="27"/>
      <c r="AJY192" s="27"/>
      <c r="AJZ192" s="27"/>
      <c r="AKA192" s="27"/>
      <c r="AKB192" s="27"/>
      <c r="AKC192" s="27"/>
      <c r="AKD192" s="27"/>
      <c r="AKE192" s="27"/>
      <c r="AKF192" s="27"/>
      <c r="AKG192" s="27"/>
      <c r="AKH192" s="27"/>
      <c r="AKI192" s="27"/>
      <c r="AKJ192" s="27"/>
      <c r="AKK192" s="27"/>
      <c r="AKL192" s="27"/>
      <c r="AKM192" s="27"/>
      <c r="AKN192" s="27"/>
      <c r="AKO192" s="27"/>
      <c r="AKP192" s="27"/>
      <c r="AKQ192" s="27"/>
      <c r="AKR192" s="27"/>
      <c r="AKS192" s="27"/>
      <c r="AKT192" s="27"/>
      <c r="AKU192" s="27"/>
      <c r="AKV192" s="27"/>
      <c r="AKW192" s="27"/>
      <c r="AKX192" s="27"/>
      <c r="AKY192" s="27"/>
      <c r="AKZ192" s="27"/>
      <c r="ALA192" s="27"/>
      <c r="ALB192" s="27"/>
      <c r="ALC192" s="27"/>
      <c r="ALD192" s="27"/>
      <c r="ALE192" s="27"/>
      <c r="ALF192" s="27"/>
      <c r="ALG192" s="27"/>
      <c r="ALH192" s="27"/>
      <c r="ALI192" s="27"/>
      <c r="ALJ192" s="27"/>
      <c r="ALK192" s="27"/>
      <c r="ALL192" s="27"/>
      <c r="ALM192" s="27"/>
      <c r="ALN192" s="27"/>
      <c r="ALO192" s="27"/>
      <c r="ALP192" s="27"/>
      <c r="ALQ192" s="27"/>
      <c r="ALR192" s="27"/>
      <c r="ALS192" s="27"/>
      <c r="ALT192" s="27"/>
      <c r="ALU192" s="27"/>
      <c r="ALV192" s="27"/>
      <c r="ALW192" s="27"/>
      <c r="ALX192" s="27"/>
      <c r="ALY192" s="27"/>
      <c r="ALZ192" s="27"/>
      <c r="AMA192" s="27"/>
      <c r="AMB192" s="27"/>
      <c r="AMC192" s="27"/>
      <c r="AMD192" s="27"/>
      <c r="AME192" s="27"/>
      <c r="AMF192" s="27"/>
      <c r="AMG192" s="27"/>
      <c r="AMH192" s="27"/>
      <c r="AMI192" s="27"/>
      <c r="AMJ192" s="27"/>
    </row>
    <row r="193" spans="1:1024" hidden="1">
      <c r="A193" s="28">
        <v>1130176</v>
      </c>
      <c r="B193" s="84" t="s">
        <v>265</v>
      </c>
      <c r="C193" s="28">
        <v>40</v>
      </c>
      <c r="D193" s="42">
        <v>1</v>
      </c>
      <c r="E193" s="28">
        <v>1</v>
      </c>
      <c r="F193" s="47" t="s">
        <v>48</v>
      </c>
      <c r="G193" s="87" t="s">
        <v>44</v>
      </c>
    </row>
    <row r="194" spans="1:1024" hidden="1">
      <c r="A194" s="28">
        <v>1130177</v>
      </c>
      <c r="B194" s="84" t="s">
        <v>263</v>
      </c>
      <c r="C194" s="28">
        <v>40</v>
      </c>
      <c r="D194" s="42">
        <v>1</v>
      </c>
      <c r="E194" s="28">
        <v>1</v>
      </c>
      <c r="F194" s="47" t="s">
        <v>48</v>
      </c>
      <c r="G194" s="87" t="s">
        <v>49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  <c r="JA194" s="27"/>
      <c r="JB194" s="27"/>
      <c r="JC194" s="27"/>
      <c r="JD194" s="27"/>
      <c r="JE194" s="27"/>
      <c r="JF194" s="27"/>
      <c r="JG194" s="27"/>
      <c r="JH194" s="27"/>
      <c r="JI194" s="27"/>
      <c r="JJ194" s="27"/>
      <c r="JK194" s="27"/>
      <c r="JL194" s="27"/>
      <c r="JM194" s="27"/>
      <c r="JN194" s="27"/>
      <c r="JO194" s="27"/>
      <c r="JP194" s="27"/>
      <c r="JQ194" s="27"/>
      <c r="JR194" s="27"/>
      <c r="JS194" s="27"/>
      <c r="JT194" s="27"/>
      <c r="JU194" s="27"/>
      <c r="JV194" s="27"/>
      <c r="JW194" s="27"/>
      <c r="JX194" s="27"/>
      <c r="JY194" s="27"/>
      <c r="JZ194" s="27"/>
      <c r="KA194" s="27"/>
      <c r="KB194" s="27"/>
      <c r="KC194" s="27"/>
      <c r="KD194" s="27"/>
      <c r="KE194" s="27"/>
      <c r="KF194" s="27"/>
      <c r="KG194" s="27"/>
      <c r="KH194" s="27"/>
      <c r="KI194" s="27"/>
      <c r="KJ194" s="27"/>
      <c r="KK194" s="27"/>
      <c r="KL194" s="27"/>
      <c r="KM194" s="27"/>
      <c r="KN194" s="27"/>
      <c r="KO194" s="27"/>
      <c r="KP194" s="27"/>
      <c r="KQ194" s="27"/>
      <c r="KR194" s="27"/>
      <c r="KS194" s="27"/>
      <c r="KT194" s="27"/>
      <c r="KU194" s="27"/>
      <c r="KV194" s="27"/>
      <c r="KW194" s="27"/>
      <c r="KX194" s="27"/>
      <c r="KY194" s="27"/>
      <c r="KZ194" s="27"/>
      <c r="LA194" s="27"/>
      <c r="LB194" s="27"/>
      <c r="LC194" s="27"/>
      <c r="LD194" s="27"/>
      <c r="LE194" s="27"/>
      <c r="LF194" s="27"/>
      <c r="LG194" s="27"/>
      <c r="LH194" s="27"/>
      <c r="LI194" s="27"/>
      <c r="LJ194" s="27"/>
      <c r="LK194" s="27"/>
      <c r="LL194" s="27"/>
      <c r="LM194" s="27"/>
      <c r="LN194" s="27"/>
      <c r="LO194" s="27"/>
      <c r="LP194" s="27"/>
      <c r="LQ194" s="27"/>
      <c r="LR194" s="27"/>
      <c r="LS194" s="27"/>
      <c r="LT194" s="27"/>
      <c r="LU194" s="27"/>
      <c r="LV194" s="27"/>
      <c r="LW194" s="27"/>
      <c r="LX194" s="27"/>
      <c r="LY194" s="27"/>
      <c r="LZ194" s="27"/>
      <c r="MA194" s="27"/>
      <c r="MB194" s="27"/>
      <c r="MC194" s="27"/>
      <c r="MD194" s="27"/>
      <c r="ME194" s="27"/>
      <c r="MF194" s="27"/>
      <c r="MG194" s="27"/>
      <c r="MH194" s="27"/>
      <c r="MI194" s="27"/>
      <c r="MJ194" s="27"/>
      <c r="MK194" s="27"/>
      <c r="ML194" s="27"/>
      <c r="MM194" s="27"/>
      <c r="MN194" s="27"/>
      <c r="MO194" s="27"/>
      <c r="MP194" s="27"/>
      <c r="MQ194" s="27"/>
      <c r="MR194" s="27"/>
      <c r="MS194" s="27"/>
      <c r="MT194" s="27"/>
      <c r="MU194" s="27"/>
      <c r="MV194" s="27"/>
      <c r="MW194" s="27"/>
      <c r="MX194" s="27"/>
      <c r="MY194" s="27"/>
      <c r="MZ194" s="27"/>
      <c r="NA194" s="27"/>
      <c r="NB194" s="27"/>
      <c r="NC194" s="27"/>
      <c r="ND194" s="27"/>
      <c r="NE194" s="27"/>
      <c r="NF194" s="27"/>
      <c r="NG194" s="27"/>
      <c r="NH194" s="27"/>
      <c r="NI194" s="27"/>
      <c r="NJ194" s="27"/>
      <c r="NK194" s="27"/>
      <c r="NL194" s="27"/>
      <c r="NM194" s="27"/>
      <c r="NN194" s="27"/>
      <c r="NO194" s="27"/>
      <c r="NP194" s="27"/>
      <c r="NQ194" s="27"/>
      <c r="NR194" s="27"/>
      <c r="NS194" s="27"/>
      <c r="NT194" s="27"/>
      <c r="NU194" s="27"/>
      <c r="NV194" s="27"/>
      <c r="NW194" s="27"/>
      <c r="NX194" s="27"/>
      <c r="NY194" s="27"/>
      <c r="NZ194" s="27"/>
      <c r="OA194" s="27"/>
      <c r="OB194" s="27"/>
      <c r="OC194" s="27"/>
      <c r="OD194" s="27"/>
      <c r="OE194" s="27"/>
      <c r="OF194" s="27"/>
      <c r="OG194" s="27"/>
      <c r="OH194" s="27"/>
      <c r="OI194" s="27"/>
      <c r="OJ194" s="27"/>
      <c r="OK194" s="27"/>
      <c r="OL194" s="27"/>
      <c r="OM194" s="27"/>
      <c r="ON194" s="27"/>
      <c r="OO194" s="27"/>
      <c r="OP194" s="27"/>
      <c r="OQ194" s="27"/>
      <c r="OR194" s="27"/>
      <c r="OS194" s="27"/>
      <c r="OT194" s="27"/>
      <c r="OU194" s="27"/>
      <c r="OV194" s="27"/>
      <c r="OW194" s="27"/>
      <c r="OX194" s="27"/>
      <c r="OY194" s="27"/>
      <c r="OZ194" s="27"/>
      <c r="PA194" s="27"/>
      <c r="PB194" s="27"/>
      <c r="PC194" s="27"/>
      <c r="PD194" s="27"/>
      <c r="PE194" s="27"/>
      <c r="PF194" s="27"/>
      <c r="PG194" s="27"/>
      <c r="PH194" s="27"/>
      <c r="PI194" s="27"/>
      <c r="PJ194" s="27"/>
      <c r="PK194" s="27"/>
      <c r="PL194" s="27"/>
      <c r="PM194" s="27"/>
      <c r="PN194" s="27"/>
      <c r="PO194" s="27"/>
      <c r="PP194" s="27"/>
      <c r="PQ194" s="27"/>
      <c r="PR194" s="27"/>
      <c r="PS194" s="27"/>
      <c r="PT194" s="27"/>
      <c r="PU194" s="27"/>
      <c r="PV194" s="27"/>
      <c r="PW194" s="27"/>
      <c r="PX194" s="27"/>
      <c r="PY194" s="27"/>
      <c r="PZ194" s="27"/>
      <c r="QA194" s="27"/>
      <c r="QB194" s="27"/>
      <c r="QC194" s="27"/>
      <c r="QD194" s="27"/>
      <c r="QE194" s="27"/>
      <c r="QF194" s="27"/>
      <c r="QG194" s="27"/>
      <c r="QH194" s="27"/>
      <c r="QI194" s="27"/>
      <c r="QJ194" s="27"/>
      <c r="QK194" s="27"/>
      <c r="QL194" s="27"/>
      <c r="QM194" s="27"/>
      <c r="QN194" s="27"/>
      <c r="QO194" s="27"/>
      <c r="QP194" s="27"/>
      <c r="QQ194" s="27"/>
      <c r="QR194" s="27"/>
      <c r="QS194" s="27"/>
      <c r="QT194" s="27"/>
      <c r="QU194" s="27"/>
      <c r="QV194" s="27"/>
      <c r="QW194" s="27"/>
      <c r="QX194" s="27"/>
      <c r="QY194" s="27"/>
      <c r="QZ194" s="27"/>
      <c r="RA194" s="27"/>
      <c r="RB194" s="27"/>
      <c r="RC194" s="27"/>
      <c r="RD194" s="27"/>
      <c r="RE194" s="27"/>
      <c r="RF194" s="27"/>
      <c r="RG194" s="27"/>
      <c r="RH194" s="27"/>
      <c r="RI194" s="27"/>
      <c r="RJ194" s="27"/>
      <c r="RK194" s="27"/>
      <c r="RL194" s="27"/>
      <c r="RM194" s="27"/>
      <c r="RN194" s="27"/>
      <c r="RO194" s="27"/>
      <c r="RP194" s="27"/>
      <c r="RQ194" s="27"/>
      <c r="RR194" s="27"/>
      <c r="RS194" s="27"/>
      <c r="RT194" s="27"/>
      <c r="RU194" s="27"/>
      <c r="RV194" s="27"/>
      <c r="RW194" s="27"/>
      <c r="RX194" s="27"/>
      <c r="RY194" s="27"/>
      <c r="RZ194" s="27"/>
      <c r="SA194" s="27"/>
      <c r="SB194" s="27"/>
      <c r="SC194" s="27"/>
      <c r="SD194" s="27"/>
      <c r="SE194" s="27"/>
      <c r="SF194" s="27"/>
      <c r="SG194" s="27"/>
      <c r="SH194" s="27"/>
      <c r="SI194" s="27"/>
      <c r="SJ194" s="27"/>
      <c r="SK194" s="27"/>
      <c r="SL194" s="27"/>
      <c r="SM194" s="27"/>
      <c r="SN194" s="27"/>
      <c r="SO194" s="27"/>
      <c r="SP194" s="27"/>
      <c r="SQ194" s="27"/>
      <c r="SR194" s="27"/>
      <c r="SS194" s="27"/>
      <c r="ST194" s="27"/>
      <c r="SU194" s="27"/>
      <c r="SV194" s="27"/>
      <c r="SW194" s="27"/>
      <c r="SX194" s="27"/>
      <c r="SY194" s="27"/>
      <c r="SZ194" s="27"/>
      <c r="TA194" s="27"/>
      <c r="TB194" s="27"/>
      <c r="TC194" s="27"/>
      <c r="TD194" s="27"/>
      <c r="TE194" s="27"/>
      <c r="TF194" s="27"/>
      <c r="TG194" s="27"/>
      <c r="TH194" s="27"/>
      <c r="TI194" s="27"/>
      <c r="TJ194" s="27"/>
      <c r="TK194" s="27"/>
      <c r="TL194" s="27"/>
      <c r="TM194" s="27"/>
      <c r="TN194" s="27"/>
      <c r="TO194" s="27"/>
      <c r="TP194" s="27"/>
      <c r="TQ194" s="27"/>
      <c r="TR194" s="27"/>
      <c r="TS194" s="27"/>
      <c r="TT194" s="27"/>
      <c r="TU194" s="27"/>
      <c r="TV194" s="27"/>
      <c r="TW194" s="27"/>
      <c r="TX194" s="27"/>
      <c r="TY194" s="27"/>
      <c r="TZ194" s="27"/>
      <c r="UA194" s="27"/>
      <c r="UB194" s="27"/>
      <c r="UC194" s="27"/>
      <c r="UD194" s="27"/>
      <c r="UE194" s="27"/>
      <c r="UF194" s="27"/>
      <c r="UG194" s="27"/>
      <c r="UH194" s="27"/>
      <c r="UI194" s="27"/>
      <c r="UJ194" s="27"/>
      <c r="UK194" s="27"/>
      <c r="UL194" s="27"/>
      <c r="UM194" s="27"/>
      <c r="UN194" s="27"/>
      <c r="UO194" s="27"/>
      <c r="UP194" s="27"/>
      <c r="UQ194" s="27"/>
      <c r="UR194" s="27"/>
      <c r="US194" s="27"/>
      <c r="UT194" s="27"/>
      <c r="UU194" s="27"/>
      <c r="UV194" s="27"/>
      <c r="UW194" s="27"/>
      <c r="UX194" s="27"/>
      <c r="UY194" s="27"/>
      <c r="UZ194" s="27"/>
      <c r="VA194" s="27"/>
      <c r="VB194" s="27"/>
      <c r="VC194" s="27"/>
      <c r="VD194" s="27"/>
      <c r="VE194" s="27"/>
      <c r="VF194" s="27"/>
      <c r="VG194" s="27"/>
      <c r="VH194" s="27"/>
      <c r="VI194" s="27"/>
      <c r="VJ194" s="27"/>
      <c r="VK194" s="27"/>
      <c r="VL194" s="27"/>
      <c r="VM194" s="27"/>
      <c r="VN194" s="27"/>
      <c r="VO194" s="27"/>
      <c r="VP194" s="27"/>
      <c r="VQ194" s="27"/>
      <c r="VR194" s="27"/>
      <c r="VS194" s="27"/>
      <c r="VT194" s="27"/>
      <c r="VU194" s="27"/>
      <c r="VV194" s="27"/>
      <c r="VW194" s="27"/>
      <c r="VX194" s="27"/>
      <c r="VY194" s="27"/>
      <c r="VZ194" s="27"/>
      <c r="WA194" s="27"/>
      <c r="WB194" s="27"/>
      <c r="WC194" s="27"/>
      <c r="WD194" s="27"/>
      <c r="WE194" s="27"/>
      <c r="WF194" s="27"/>
      <c r="WG194" s="27"/>
      <c r="WH194" s="27"/>
      <c r="WI194" s="27"/>
      <c r="WJ194" s="27"/>
      <c r="WK194" s="27"/>
      <c r="WL194" s="27"/>
      <c r="WM194" s="27"/>
      <c r="WN194" s="27"/>
      <c r="WO194" s="27"/>
      <c r="WP194" s="27"/>
      <c r="WQ194" s="27"/>
      <c r="WR194" s="27"/>
      <c r="WS194" s="27"/>
      <c r="WT194" s="27"/>
      <c r="WU194" s="27"/>
      <c r="WV194" s="27"/>
      <c r="WW194" s="27"/>
      <c r="WX194" s="27"/>
      <c r="WY194" s="27"/>
      <c r="WZ194" s="27"/>
      <c r="XA194" s="27"/>
      <c r="XB194" s="27"/>
      <c r="XC194" s="27"/>
      <c r="XD194" s="27"/>
      <c r="XE194" s="27"/>
      <c r="XF194" s="27"/>
      <c r="XG194" s="27"/>
      <c r="XH194" s="27"/>
      <c r="XI194" s="27"/>
      <c r="XJ194" s="27"/>
      <c r="XK194" s="27"/>
      <c r="XL194" s="27"/>
      <c r="XM194" s="27"/>
      <c r="XN194" s="27"/>
      <c r="XO194" s="27"/>
      <c r="XP194" s="27"/>
      <c r="XQ194" s="27"/>
      <c r="XR194" s="27"/>
      <c r="XS194" s="27"/>
      <c r="XT194" s="27"/>
      <c r="XU194" s="27"/>
      <c r="XV194" s="27"/>
      <c r="XW194" s="27"/>
      <c r="XX194" s="27"/>
      <c r="XY194" s="27"/>
      <c r="XZ194" s="27"/>
      <c r="YA194" s="27"/>
      <c r="YB194" s="27"/>
      <c r="YC194" s="27"/>
      <c r="YD194" s="27"/>
      <c r="YE194" s="27"/>
      <c r="YF194" s="27"/>
      <c r="YG194" s="27"/>
      <c r="YH194" s="27"/>
      <c r="YI194" s="27"/>
      <c r="YJ194" s="27"/>
      <c r="YK194" s="27"/>
      <c r="YL194" s="27"/>
      <c r="YM194" s="27"/>
      <c r="YN194" s="27"/>
      <c r="YO194" s="27"/>
      <c r="YP194" s="27"/>
      <c r="YQ194" s="27"/>
      <c r="YR194" s="27"/>
      <c r="YS194" s="27"/>
      <c r="YT194" s="27"/>
      <c r="YU194" s="27"/>
      <c r="YV194" s="27"/>
      <c r="YW194" s="27"/>
      <c r="YX194" s="27"/>
      <c r="YY194" s="27"/>
      <c r="YZ194" s="27"/>
      <c r="ZA194" s="27"/>
      <c r="ZB194" s="27"/>
      <c r="ZC194" s="27"/>
      <c r="ZD194" s="27"/>
      <c r="ZE194" s="27"/>
      <c r="ZF194" s="27"/>
      <c r="ZG194" s="27"/>
      <c r="ZH194" s="27"/>
      <c r="ZI194" s="27"/>
      <c r="ZJ194" s="27"/>
      <c r="ZK194" s="27"/>
      <c r="ZL194" s="27"/>
      <c r="ZM194" s="27"/>
      <c r="ZN194" s="27"/>
      <c r="ZO194" s="27"/>
      <c r="ZP194" s="27"/>
      <c r="ZQ194" s="27"/>
      <c r="ZR194" s="27"/>
      <c r="ZS194" s="27"/>
      <c r="ZT194" s="27"/>
      <c r="ZU194" s="27"/>
      <c r="ZV194" s="27"/>
      <c r="ZW194" s="27"/>
      <c r="ZX194" s="27"/>
      <c r="ZY194" s="27"/>
      <c r="ZZ194" s="27"/>
      <c r="AAA194" s="27"/>
      <c r="AAB194" s="27"/>
      <c r="AAC194" s="27"/>
      <c r="AAD194" s="27"/>
      <c r="AAE194" s="27"/>
      <c r="AAF194" s="27"/>
      <c r="AAG194" s="27"/>
      <c r="AAH194" s="27"/>
      <c r="AAI194" s="27"/>
      <c r="AAJ194" s="27"/>
      <c r="AAK194" s="27"/>
      <c r="AAL194" s="27"/>
      <c r="AAM194" s="27"/>
      <c r="AAN194" s="27"/>
      <c r="AAO194" s="27"/>
      <c r="AAP194" s="27"/>
      <c r="AAQ194" s="27"/>
      <c r="AAR194" s="27"/>
      <c r="AAS194" s="27"/>
      <c r="AAT194" s="27"/>
      <c r="AAU194" s="27"/>
      <c r="AAV194" s="27"/>
      <c r="AAW194" s="27"/>
      <c r="AAX194" s="27"/>
      <c r="AAY194" s="27"/>
      <c r="AAZ194" s="27"/>
      <c r="ABA194" s="27"/>
      <c r="ABB194" s="27"/>
      <c r="ABC194" s="27"/>
      <c r="ABD194" s="27"/>
      <c r="ABE194" s="27"/>
      <c r="ABF194" s="27"/>
      <c r="ABG194" s="27"/>
      <c r="ABH194" s="27"/>
      <c r="ABI194" s="27"/>
      <c r="ABJ194" s="27"/>
      <c r="ABK194" s="27"/>
      <c r="ABL194" s="27"/>
      <c r="ABM194" s="27"/>
      <c r="ABN194" s="27"/>
      <c r="ABO194" s="27"/>
      <c r="ABP194" s="27"/>
      <c r="ABQ194" s="27"/>
      <c r="ABR194" s="27"/>
      <c r="ABS194" s="27"/>
      <c r="ABT194" s="27"/>
      <c r="ABU194" s="27"/>
      <c r="ABV194" s="27"/>
      <c r="ABW194" s="27"/>
      <c r="ABX194" s="27"/>
      <c r="ABY194" s="27"/>
      <c r="ABZ194" s="27"/>
      <c r="ACA194" s="27"/>
      <c r="ACB194" s="27"/>
      <c r="ACC194" s="27"/>
      <c r="ACD194" s="27"/>
      <c r="ACE194" s="27"/>
      <c r="ACF194" s="27"/>
      <c r="ACG194" s="27"/>
      <c r="ACH194" s="27"/>
      <c r="ACI194" s="27"/>
      <c r="ACJ194" s="27"/>
      <c r="ACK194" s="27"/>
      <c r="ACL194" s="27"/>
      <c r="ACM194" s="27"/>
      <c r="ACN194" s="27"/>
      <c r="ACO194" s="27"/>
      <c r="ACP194" s="27"/>
      <c r="ACQ194" s="27"/>
      <c r="ACR194" s="27"/>
      <c r="ACS194" s="27"/>
      <c r="ACT194" s="27"/>
      <c r="ACU194" s="27"/>
      <c r="ACV194" s="27"/>
      <c r="ACW194" s="27"/>
      <c r="ACX194" s="27"/>
      <c r="ACY194" s="27"/>
      <c r="ACZ194" s="27"/>
      <c r="ADA194" s="27"/>
      <c r="ADB194" s="27"/>
      <c r="ADC194" s="27"/>
      <c r="ADD194" s="27"/>
      <c r="ADE194" s="27"/>
      <c r="ADF194" s="27"/>
      <c r="ADG194" s="27"/>
      <c r="ADH194" s="27"/>
      <c r="ADI194" s="27"/>
      <c r="ADJ194" s="27"/>
      <c r="ADK194" s="27"/>
      <c r="ADL194" s="27"/>
      <c r="ADM194" s="27"/>
      <c r="ADN194" s="27"/>
      <c r="ADO194" s="27"/>
      <c r="ADP194" s="27"/>
      <c r="ADQ194" s="27"/>
      <c r="ADR194" s="27"/>
      <c r="ADS194" s="27"/>
      <c r="ADT194" s="27"/>
      <c r="ADU194" s="27"/>
      <c r="ADV194" s="27"/>
      <c r="ADW194" s="27"/>
      <c r="ADX194" s="27"/>
      <c r="ADY194" s="27"/>
      <c r="ADZ194" s="27"/>
      <c r="AEA194" s="27"/>
      <c r="AEB194" s="27"/>
      <c r="AEC194" s="27"/>
      <c r="AED194" s="27"/>
      <c r="AEE194" s="27"/>
      <c r="AEF194" s="27"/>
      <c r="AEG194" s="27"/>
      <c r="AEH194" s="27"/>
      <c r="AEI194" s="27"/>
      <c r="AEJ194" s="27"/>
      <c r="AEK194" s="27"/>
      <c r="AEL194" s="27"/>
      <c r="AEM194" s="27"/>
      <c r="AEN194" s="27"/>
      <c r="AEO194" s="27"/>
      <c r="AEP194" s="27"/>
      <c r="AEQ194" s="27"/>
      <c r="AER194" s="27"/>
      <c r="AES194" s="27"/>
      <c r="AET194" s="27"/>
      <c r="AEU194" s="27"/>
      <c r="AEV194" s="27"/>
      <c r="AEW194" s="27"/>
      <c r="AEX194" s="27"/>
      <c r="AEY194" s="27"/>
      <c r="AEZ194" s="27"/>
      <c r="AFA194" s="27"/>
      <c r="AFB194" s="27"/>
      <c r="AFC194" s="27"/>
      <c r="AFD194" s="27"/>
      <c r="AFE194" s="27"/>
      <c r="AFF194" s="27"/>
      <c r="AFG194" s="27"/>
      <c r="AFH194" s="27"/>
      <c r="AFI194" s="27"/>
      <c r="AFJ194" s="27"/>
      <c r="AFK194" s="27"/>
      <c r="AFL194" s="27"/>
      <c r="AFM194" s="27"/>
      <c r="AFN194" s="27"/>
      <c r="AFO194" s="27"/>
      <c r="AFP194" s="27"/>
      <c r="AFQ194" s="27"/>
      <c r="AFR194" s="27"/>
      <c r="AFS194" s="27"/>
      <c r="AFT194" s="27"/>
      <c r="AFU194" s="27"/>
      <c r="AFV194" s="27"/>
      <c r="AFW194" s="27"/>
      <c r="AFX194" s="27"/>
      <c r="AFY194" s="27"/>
      <c r="AFZ194" s="27"/>
      <c r="AGA194" s="27"/>
      <c r="AGB194" s="27"/>
      <c r="AGC194" s="27"/>
      <c r="AGD194" s="27"/>
      <c r="AGE194" s="27"/>
      <c r="AGF194" s="27"/>
      <c r="AGG194" s="27"/>
      <c r="AGH194" s="27"/>
      <c r="AGI194" s="27"/>
      <c r="AGJ194" s="27"/>
      <c r="AGK194" s="27"/>
      <c r="AGL194" s="27"/>
      <c r="AGM194" s="27"/>
      <c r="AGN194" s="27"/>
      <c r="AGO194" s="27"/>
      <c r="AGP194" s="27"/>
      <c r="AGQ194" s="27"/>
      <c r="AGR194" s="27"/>
      <c r="AGS194" s="27"/>
      <c r="AGT194" s="27"/>
      <c r="AGU194" s="27"/>
      <c r="AGV194" s="27"/>
      <c r="AGW194" s="27"/>
      <c r="AGX194" s="27"/>
      <c r="AGY194" s="27"/>
      <c r="AGZ194" s="27"/>
      <c r="AHA194" s="27"/>
      <c r="AHB194" s="27"/>
      <c r="AHC194" s="27"/>
      <c r="AHD194" s="27"/>
      <c r="AHE194" s="27"/>
      <c r="AHF194" s="27"/>
      <c r="AHG194" s="27"/>
      <c r="AHH194" s="27"/>
      <c r="AHI194" s="27"/>
      <c r="AHJ194" s="27"/>
      <c r="AHK194" s="27"/>
      <c r="AHL194" s="27"/>
      <c r="AHM194" s="27"/>
      <c r="AHN194" s="27"/>
      <c r="AHO194" s="27"/>
      <c r="AHP194" s="27"/>
      <c r="AHQ194" s="27"/>
      <c r="AHR194" s="27"/>
      <c r="AHS194" s="27"/>
      <c r="AHT194" s="27"/>
      <c r="AHU194" s="27"/>
      <c r="AHV194" s="27"/>
      <c r="AHW194" s="27"/>
      <c r="AHX194" s="27"/>
      <c r="AHY194" s="27"/>
      <c r="AHZ194" s="27"/>
      <c r="AIA194" s="27"/>
      <c r="AIB194" s="27"/>
      <c r="AIC194" s="27"/>
      <c r="AID194" s="27"/>
      <c r="AIE194" s="27"/>
      <c r="AIF194" s="27"/>
      <c r="AIG194" s="27"/>
      <c r="AIH194" s="27"/>
      <c r="AII194" s="27"/>
      <c r="AIJ194" s="27"/>
      <c r="AIK194" s="27"/>
      <c r="AIL194" s="27"/>
      <c r="AIM194" s="27"/>
      <c r="AIN194" s="27"/>
      <c r="AIO194" s="27"/>
      <c r="AIP194" s="27"/>
      <c r="AIQ194" s="27"/>
      <c r="AIR194" s="27"/>
      <c r="AIS194" s="27"/>
      <c r="AIT194" s="27"/>
      <c r="AIU194" s="27"/>
      <c r="AIV194" s="27"/>
      <c r="AIW194" s="27"/>
      <c r="AIX194" s="27"/>
      <c r="AIY194" s="27"/>
      <c r="AIZ194" s="27"/>
      <c r="AJA194" s="27"/>
      <c r="AJB194" s="27"/>
      <c r="AJC194" s="27"/>
      <c r="AJD194" s="27"/>
      <c r="AJE194" s="27"/>
      <c r="AJF194" s="27"/>
      <c r="AJG194" s="27"/>
      <c r="AJH194" s="27"/>
      <c r="AJI194" s="27"/>
      <c r="AJJ194" s="27"/>
      <c r="AJK194" s="27"/>
      <c r="AJL194" s="27"/>
      <c r="AJM194" s="27"/>
      <c r="AJN194" s="27"/>
      <c r="AJO194" s="27"/>
      <c r="AJP194" s="27"/>
      <c r="AJQ194" s="27"/>
      <c r="AJR194" s="27"/>
      <c r="AJS194" s="27"/>
      <c r="AJT194" s="27"/>
      <c r="AJU194" s="27"/>
      <c r="AJV194" s="27"/>
      <c r="AJW194" s="27"/>
      <c r="AJX194" s="27"/>
      <c r="AJY194" s="27"/>
      <c r="AJZ194" s="27"/>
      <c r="AKA194" s="27"/>
      <c r="AKB194" s="27"/>
      <c r="AKC194" s="27"/>
      <c r="AKD194" s="27"/>
      <c r="AKE194" s="27"/>
      <c r="AKF194" s="27"/>
      <c r="AKG194" s="27"/>
      <c r="AKH194" s="27"/>
      <c r="AKI194" s="27"/>
      <c r="AKJ194" s="27"/>
      <c r="AKK194" s="27"/>
      <c r="AKL194" s="27"/>
      <c r="AKM194" s="27"/>
      <c r="AKN194" s="27"/>
      <c r="AKO194" s="27"/>
      <c r="AKP194" s="27"/>
      <c r="AKQ194" s="27"/>
      <c r="AKR194" s="27"/>
      <c r="AKS194" s="27"/>
      <c r="AKT194" s="27"/>
      <c r="AKU194" s="27"/>
      <c r="AKV194" s="27"/>
      <c r="AKW194" s="27"/>
      <c r="AKX194" s="27"/>
      <c r="AKY194" s="27"/>
      <c r="AKZ194" s="27"/>
      <c r="ALA194" s="27"/>
      <c r="ALB194" s="27"/>
      <c r="ALC194" s="27"/>
      <c r="ALD194" s="27"/>
      <c r="ALE194" s="27"/>
      <c r="ALF194" s="27"/>
      <c r="ALG194" s="27"/>
      <c r="ALH194" s="27"/>
      <c r="ALI194" s="27"/>
      <c r="ALJ194" s="27"/>
      <c r="ALK194" s="27"/>
      <c r="ALL194" s="27"/>
      <c r="ALM194" s="27"/>
      <c r="ALN194" s="27"/>
      <c r="ALO194" s="27"/>
      <c r="ALP194" s="27"/>
      <c r="ALQ194" s="27"/>
      <c r="ALR194" s="27"/>
      <c r="ALS194" s="27"/>
      <c r="ALT194" s="27"/>
      <c r="ALU194" s="27"/>
      <c r="ALV194" s="27"/>
      <c r="ALW194" s="27"/>
      <c r="ALX194" s="27"/>
      <c r="ALY194" s="27"/>
      <c r="ALZ194" s="27"/>
      <c r="AMA194" s="27"/>
      <c r="AMB194" s="27"/>
      <c r="AMC194" s="27"/>
      <c r="AMD194" s="27"/>
      <c r="AME194" s="27"/>
      <c r="AMF194" s="27"/>
      <c r="AMG194" s="27"/>
      <c r="AMH194" s="27"/>
      <c r="AMI194" s="27"/>
      <c r="AMJ194" s="27"/>
    </row>
    <row r="195" spans="1:1024" hidden="1">
      <c r="A195" s="28">
        <v>1130179</v>
      </c>
      <c r="B195" s="84" t="s">
        <v>248</v>
      </c>
      <c r="C195" s="28">
        <v>40</v>
      </c>
      <c r="D195" s="42">
        <v>1</v>
      </c>
      <c r="E195" s="45">
        <v>1</v>
      </c>
      <c r="F195" s="44" t="s">
        <v>48</v>
      </c>
      <c r="G195" s="85" t="s">
        <v>81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7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7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7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7"/>
      <c r="MV195" s="27"/>
      <c r="MW195" s="27"/>
      <c r="MX195" s="27"/>
      <c r="MY195" s="27"/>
      <c r="MZ195" s="27"/>
      <c r="NA195" s="27"/>
      <c r="NB195" s="27"/>
      <c r="NC195" s="27"/>
      <c r="ND195" s="27"/>
      <c r="NE195" s="27"/>
      <c r="NF195" s="27"/>
      <c r="NG195" s="27"/>
      <c r="NH195" s="27"/>
      <c r="NI195" s="27"/>
      <c r="NJ195" s="27"/>
      <c r="NK195" s="27"/>
      <c r="NL195" s="27"/>
      <c r="NM195" s="27"/>
      <c r="NN195" s="27"/>
      <c r="NO195" s="27"/>
      <c r="NP195" s="27"/>
      <c r="NQ195" s="27"/>
      <c r="NR195" s="27"/>
      <c r="NS195" s="27"/>
      <c r="NT195" s="27"/>
      <c r="NU195" s="27"/>
      <c r="NV195" s="27"/>
      <c r="NW195" s="27"/>
      <c r="NX195" s="27"/>
      <c r="NY195" s="27"/>
      <c r="NZ195" s="27"/>
      <c r="OA195" s="27"/>
      <c r="OB195" s="27"/>
      <c r="OC195" s="27"/>
      <c r="OD195" s="27"/>
      <c r="OE195" s="27"/>
      <c r="OF195" s="27"/>
      <c r="OG195" s="27"/>
      <c r="OH195" s="27"/>
      <c r="OI195" s="27"/>
      <c r="OJ195" s="27"/>
      <c r="OK195" s="27"/>
      <c r="OL195" s="27"/>
      <c r="OM195" s="27"/>
      <c r="ON195" s="27"/>
      <c r="OO195" s="27"/>
      <c r="OP195" s="27"/>
      <c r="OQ195" s="27"/>
      <c r="OR195" s="27"/>
      <c r="OS195" s="27"/>
      <c r="OT195" s="27"/>
      <c r="OU195" s="27"/>
      <c r="OV195" s="27"/>
      <c r="OW195" s="27"/>
      <c r="OX195" s="27"/>
      <c r="OY195" s="27"/>
      <c r="OZ195" s="27"/>
      <c r="PA195" s="27"/>
      <c r="PB195" s="27"/>
      <c r="PC195" s="27"/>
      <c r="PD195" s="27"/>
      <c r="PE195" s="27"/>
      <c r="PF195" s="27"/>
      <c r="PG195" s="27"/>
      <c r="PH195" s="27"/>
      <c r="PI195" s="27"/>
      <c r="PJ195" s="27"/>
      <c r="PK195" s="27"/>
      <c r="PL195" s="27"/>
      <c r="PM195" s="27"/>
      <c r="PN195" s="27"/>
      <c r="PO195" s="27"/>
      <c r="PP195" s="27"/>
      <c r="PQ195" s="27"/>
      <c r="PR195" s="27"/>
      <c r="PS195" s="27"/>
      <c r="PT195" s="27"/>
      <c r="PU195" s="27"/>
      <c r="PV195" s="27"/>
      <c r="PW195" s="27"/>
      <c r="PX195" s="27"/>
      <c r="PY195" s="27"/>
      <c r="PZ195" s="27"/>
      <c r="QA195" s="27"/>
      <c r="QB195" s="27"/>
      <c r="QC195" s="27"/>
      <c r="QD195" s="27"/>
      <c r="QE195" s="27"/>
      <c r="QF195" s="27"/>
      <c r="QG195" s="27"/>
      <c r="QH195" s="27"/>
      <c r="QI195" s="27"/>
      <c r="QJ195" s="27"/>
      <c r="QK195" s="27"/>
      <c r="QL195" s="27"/>
      <c r="QM195" s="27"/>
      <c r="QN195" s="27"/>
      <c r="QO195" s="27"/>
      <c r="QP195" s="27"/>
      <c r="QQ195" s="27"/>
      <c r="QR195" s="27"/>
      <c r="QS195" s="27"/>
      <c r="QT195" s="27"/>
      <c r="QU195" s="27"/>
      <c r="QV195" s="27"/>
      <c r="QW195" s="27"/>
      <c r="QX195" s="27"/>
      <c r="QY195" s="27"/>
      <c r="QZ195" s="27"/>
      <c r="RA195" s="27"/>
      <c r="RB195" s="27"/>
      <c r="RC195" s="27"/>
      <c r="RD195" s="27"/>
      <c r="RE195" s="27"/>
      <c r="RF195" s="27"/>
      <c r="RG195" s="27"/>
      <c r="RH195" s="27"/>
      <c r="RI195" s="27"/>
      <c r="RJ195" s="27"/>
      <c r="RK195" s="27"/>
      <c r="RL195" s="27"/>
      <c r="RM195" s="27"/>
      <c r="RN195" s="27"/>
      <c r="RO195" s="27"/>
      <c r="RP195" s="27"/>
      <c r="RQ195" s="27"/>
      <c r="RR195" s="27"/>
      <c r="RS195" s="27"/>
      <c r="RT195" s="27"/>
      <c r="RU195" s="27"/>
      <c r="RV195" s="27"/>
      <c r="RW195" s="27"/>
      <c r="RX195" s="27"/>
      <c r="RY195" s="27"/>
      <c r="RZ195" s="27"/>
      <c r="SA195" s="27"/>
      <c r="SB195" s="27"/>
      <c r="SC195" s="27"/>
      <c r="SD195" s="27"/>
      <c r="SE195" s="27"/>
      <c r="SF195" s="27"/>
      <c r="SG195" s="27"/>
      <c r="SH195" s="27"/>
      <c r="SI195" s="27"/>
      <c r="SJ195" s="27"/>
      <c r="SK195" s="27"/>
      <c r="SL195" s="27"/>
      <c r="SM195" s="27"/>
      <c r="SN195" s="27"/>
      <c r="SO195" s="27"/>
      <c r="SP195" s="27"/>
      <c r="SQ195" s="27"/>
      <c r="SR195" s="27"/>
      <c r="SS195" s="27"/>
      <c r="ST195" s="27"/>
      <c r="SU195" s="27"/>
      <c r="SV195" s="27"/>
      <c r="SW195" s="27"/>
      <c r="SX195" s="27"/>
      <c r="SY195" s="27"/>
      <c r="SZ195" s="27"/>
      <c r="TA195" s="27"/>
      <c r="TB195" s="27"/>
      <c r="TC195" s="27"/>
      <c r="TD195" s="27"/>
      <c r="TE195" s="27"/>
      <c r="TF195" s="27"/>
      <c r="TG195" s="27"/>
      <c r="TH195" s="27"/>
      <c r="TI195" s="27"/>
      <c r="TJ195" s="27"/>
      <c r="TK195" s="27"/>
      <c r="TL195" s="27"/>
      <c r="TM195" s="27"/>
      <c r="TN195" s="27"/>
      <c r="TO195" s="27"/>
      <c r="TP195" s="27"/>
      <c r="TQ195" s="27"/>
      <c r="TR195" s="27"/>
      <c r="TS195" s="27"/>
      <c r="TT195" s="27"/>
      <c r="TU195" s="27"/>
      <c r="TV195" s="27"/>
      <c r="TW195" s="27"/>
      <c r="TX195" s="27"/>
      <c r="TY195" s="27"/>
      <c r="TZ195" s="27"/>
      <c r="UA195" s="27"/>
      <c r="UB195" s="27"/>
      <c r="UC195" s="27"/>
      <c r="UD195" s="27"/>
      <c r="UE195" s="27"/>
      <c r="UF195" s="27"/>
      <c r="UG195" s="27"/>
      <c r="UH195" s="27"/>
      <c r="UI195" s="27"/>
      <c r="UJ195" s="27"/>
      <c r="UK195" s="27"/>
      <c r="UL195" s="27"/>
      <c r="UM195" s="27"/>
      <c r="UN195" s="27"/>
      <c r="UO195" s="27"/>
      <c r="UP195" s="27"/>
      <c r="UQ195" s="27"/>
      <c r="UR195" s="27"/>
      <c r="US195" s="27"/>
      <c r="UT195" s="27"/>
      <c r="UU195" s="27"/>
      <c r="UV195" s="27"/>
      <c r="UW195" s="27"/>
      <c r="UX195" s="27"/>
      <c r="UY195" s="27"/>
      <c r="UZ195" s="27"/>
      <c r="VA195" s="27"/>
      <c r="VB195" s="27"/>
      <c r="VC195" s="27"/>
      <c r="VD195" s="27"/>
      <c r="VE195" s="27"/>
      <c r="VF195" s="27"/>
      <c r="VG195" s="27"/>
      <c r="VH195" s="27"/>
      <c r="VI195" s="27"/>
      <c r="VJ195" s="27"/>
      <c r="VK195" s="27"/>
      <c r="VL195" s="27"/>
      <c r="VM195" s="27"/>
      <c r="VN195" s="27"/>
      <c r="VO195" s="27"/>
      <c r="VP195" s="27"/>
      <c r="VQ195" s="27"/>
      <c r="VR195" s="27"/>
      <c r="VS195" s="27"/>
      <c r="VT195" s="27"/>
      <c r="VU195" s="27"/>
      <c r="VV195" s="27"/>
      <c r="VW195" s="27"/>
      <c r="VX195" s="27"/>
      <c r="VY195" s="27"/>
      <c r="VZ195" s="27"/>
      <c r="WA195" s="27"/>
      <c r="WB195" s="27"/>
      <c r="WC195" s="27"/>
      <c r="WD195" s="27"/>
      <c r="WE195" s="27"/>
      <c r="WF195" s="27"/>
      <c r="WG195" s="27"/>
      <c r="WH195" s="27"/>
      <c r="WI195" s="27"/>
      <c r="WJ195" s="27"/>
      <c r="WK195" s="27"/>
      <c r="WL195" s="27"/>
      <c r="WM195" s="27"/>
      <c r="WN195" s="27"/>
      <c r="WO195" s="27"/>
      <c r="WP195" s="27"/>
      <c r="WQ195" s="27"/>
      <c r="WR195" s="27"/>
      <c r="WS195" s="27"/>
      <c r="WT195" s="27"/>
      <c r="WU195" s="27"/>
      <c r="WV195" s="27"/>
      <c r="WW195" s="27"/>
      <c r="WX195" s="27"/>
      <c r="WY195" s="27"/>
      <c r="WZ195" s="27"/>
      <c r="XA195" s="27"/>
      <c r="XB195" s="27"/>
      <c r="XC195" s="27"/>
      <c r="XD195" s="27"/>
      <c r="XE195" s="27"/>
      <c r="XF195" s="27"/>
      <c r="XG195" s="27"/>
      <c r="XH195" s="27"/>
      <c r="XI195" s="27"/>
      <c r="XJ195" s="27"/>
      <c r="XK195" s="27"/>
      <c r="XL195" s="27"/>
      <c r="XM195" s="27"/>
      <c r="XN195" s="27"/>
      <c r="XO195" s="27"/>
      <c r="XP195" s="27"/>
      <c r="XQ195" s="27"/>
      <c r="XR195" s="27"/>
      <c r="XS195" s="27"/>
      <c r="XT195" s="27"/>
      <c r="XU195" s="27"/>
      <c r="XV195" s="27"/>
      <c r="XW195" s="27"/>
      <c r="XX195" s="27"/>
      <c r="XY195" s="27"/>
      <c r="XZ195" s="27"/>
      <c r="YA195" s="27"/>
      <c r="YB195" s="27"/>
      <c r="YC195" s="27"/>
      <c r="YD195" s="27"/>
      <c r="YE195" s="27"/>
      <c r="YF195" s="27"/>
      <c r="YG195" s="27"/>
      <c r="YH195" s="27"/>
      <c r="YI195" s="27"/>
      <c r="YJ195" s="27"/>
      <c r="YK195" s="27"/>
      <c r="YL195" s="27"/>
      <c r="YM195" s="27"/>
      <c r="YN195" s="27"/>
      <c r="YO195" s="27"/>
      <c r="YP195" s="27"/>
      <c r="YQ195" s="27"/>
      <c r="YR195" s="27"/>
      <c r="YS195" s="27"/>
      <c r="YT195" s="27"/>
      <c r="YU195" s="27"/>
      <c r="YV195" s="27"/>
      <c r="YW195" s="27"/>
      <c r="YX195" s="27"/>
      <c r="YY195" s="27"/>
      <c r="YZ195" s="27"/>
      <c r="ZA195" s="27"/>
      <c r="ZB195" s="27"/>
      <c r="ZC195" s="27"/>
      <c r="ZD195" s="27"/>
      <c r="ZE195" s="27"/>
      <c r="ZF195" s="27"/>
      <c r="ZG195" s="27"/>
      <c r="ZH195" s="27"/>
      <c r="ZI195" s="27"/>
      <c r="ZJ195" s="27"/>
      <c r="ZK195" s="27"/>
      <c r="ZL195" s="27"/>
      <c r="ZM195" s="27"/>
      <c r="ZN195" s="27"/>
      <c r="ZO195" s="27"/>
      <c r="ZP195" s="27"/>
      <c r="ZQ195" s="27"/>
      <c r="ZR195" s="27"/>
      <c r="ZS195" s="27"/>
      <c r="ZT195" s="27"/>
      <c r="ZU195" s="27"/>
      <c r="ZV195" s="27"/>
      <c r="ZW195" s="27"/>
      <c r="ZX195" s="27"/>
      <c r="ZY195" s="27"/>
      <c r="ZZ195" s="27"/>
      <c r="AAA195" s="27"/>
      <c r="AAB195" s="27"/>
      <c r="AAC195" s="27"/>
      <c r="AAD195" s="27"/>
      <c r="AAE195" s="27"/>
      <c r="AAF195" s="27"/>
      <c r="AAG195" s="27"/>
      <c r="AAH195" s="27"/>
      <c r="AAI195" s="27"/>
      <c r="AAJ195" s="27"/>
      <c r="AAK195" s="27"/>
      <c r="AAL195" s="27"/>
      <c r="AAM195" s="27"/>
      <c r="AAN195" s="27"/>
      <c r="AAO195" s="27"/>
      <c r="AAP195" s="27"/>
      <c r="AAQ195" s="27"/>
      <c r="AAR195" s="27"/>
      <c r="AAS195" s="27"/>
      <c r="AAT195" s="27"/>
      <c r="AAU195" s="27"/>
      <c r="AAV195" s="27"/>
      <c r="AAW195" s="27"/>
      <c r="AAX195" s="27"/>
      <c r="AAY195" s="27"/>
      <c r="AAZ195" s="27"/>
      <c r="ABA195" s="27"/>
      <c r="ABB195" s="27"/>
      <c r="ABC195" s="27"/>
      <c r="ABD195" s="27"/>
      <c r="ABE195" s="27"/>
      <c r="ABF195" s="27"/>
      <c r="ABG195" s="27"/>
      <c r="ABH195" s="27"/>
      <c r="ABI195" s="27"/>
      <c r="ABJ195" s="27"/>
      <c r="ABK195" s="27"/>
      <c r="ABL195" s="27"/>
      <c r="ABM195" s="27"/>
      <c r="ABN195" s="27"/>
      <c r="ABO195" s="27"/>
      <c r="ABP195" s="27"/>
      <c r="ABQ195" s="27"/>
      <c r="ABR195" s="27"/>
      <c r="ABS195" s="27"/>
      <c r="ABT195" s="27"/>
      <c r="ABU195" s="27"/>
      <c r="ABV195" s="27"/>
      <c r="ABW195" s="27"/>
      <c r="ABX195" s="27"/>
      <c r="ABY195" s="27"/>
      <c r="ABZ195" s="27"/>
      <c r="ACA195" s="27"/>
      <c r="ACB195" s="27"/>
      <c r="ACC195" s="27"/>
      <c r="ACD195" s="27"/>
      <c r="ACE195" s="27"/>
      <c r="ACF195" s="27"/>
      <c r="ACG195" s="27"/>
      <c r="ACH195" s="27"/>
      <c r="ACI195" s="27"/>
      <c r="ACJ195" s="27"/>
      <c r="ACK195" s="27"/>
      <c r="ACL195" s="27"/>
      <c r="ACM195" s="27"/>
      <c r="ACN195" s="27"/>
      <c r="ACO195" s="27"/>
      <c r="ACP195" s="27"/>
      <c r="ACQ195" s="27"/>
      <c r="ACR195" s="27"/>
      <c r="ACS195" s="27"/>
      <c r="ACT195" s="27"/>
      <c r="ACU195" s="27"/>
      <c r="ACV195" s="27"/>
      <c r="ACW195" s="27"/>
      <c r="ACX195" s="27"/>
      <c r="ACY195" s="27"/>
      <c r="ACZ195" s="27"/>
      <c r="ADA195" s="27"/>
      <c r="ADB195" s="27"/>
      <c r="ADC195" s="27"/>
      <c r="ADD195" s="27"/>
      <c r="ADE195" s="27"/>
      <c r="ADF195" s="27"/>
      <c r="ADG195" s="27"/>
      <c r="ADH195" s="27"/>
      <c r="ADI195" s="27"/>
      <c r="ADJ195" s="27"/>
      <c r="ADK195" s="27"/>
      <c r="ADL195" s="27"/>
      <c r="ADM195" s="27"/>
      <c r="ADN195" s="27"/>
      <c r="ADO195" s="27"/>
      <c r="ADP195" s="27"/>
      <c r="ADQ195" s="27"/>
      <c r="ADR195" s="27"/>
      <c r="ADS195" s="27"/>
      <c r="ADT195" s="27"/>
      <c r="ADU195" s="27"/>
      <c r="ADV195" s="27"/>
      <c r="ADW195" s="27"/>
      <c r="ADX195" s="27"/>
      <c r="ADY195" s="27"/>
      <c r="ADZ195" s="27"/>
      <c r="AEA195" s="27"/>
      <c r="AEB195" s="27"/>
      <c r="AEC195" s="27"/>
      <c r="AED195" s="27"/>
      <c r="AEE195" s="27"/>
      <c r="AEF195" s="27"/>
      <c r="AEG195" s="27"/>
      <c r="AEH195" s="27"/>
      <c r="AEI195" s="27"/>
      <c r="AEJ195" s="27"/>
      <c r="AEK195" s="27"/>
      <c r="AEL195" s="27"/>
      <c r="AEM195" s="27"/>
      <c r="AEN195" s="27"/>
      <c r="AEO195" s="27"/>
      <c r="AEP195" s="27"/>
      <c r="AEQ195" s="27"/>
      <c r="AER195" s="27"/>
      <c r="AES195" s="27"/>
      <c r="AET195" s="27"/>
      <c r="AEU195" s="27"/>
      <c r="AEV195" s="27"/>
      <c r="AEW195" s="27"/>
      <c r="AEX195" s="27"/>
      <c r="AEY195" s="27"/>
      <c r="AEZ195" s="27"/>
      <c r="AFA195" s="27"/>
      <c r="AFB195" s="27"/>
      <c r="AFC195" s="27"/>
      <c r="AFD195" s="27"/>
      <c r="AFE195" s="27"/>
      <c r="AFF195" s="27"/>
      <c r="AFG195" s="27"/>
      <c r="AFH195" s="27"/>
      <c r="AFI195" s="27"/>
      <c r="AFJ195" s="27"/>
      <c r="AFK195" s="27"/>
      <c r="AFL195" s="27"/>
      <c r="AFM195" s="27"/>
      <c r="AFN195" s="27"/>
      <c r="AFO195" s="27"/>
      <c r="AFP195" s="27"/>
      <c r="AFQ195" s="27"/>
      <c r="AFR195" s="27"/>
      <c r="AFS195" s="27"/>
      <c r="AFT195" s="27"/>
      <c r="AFU195" s="27"/>
      <c r="AFV195" s="27"/>
      <c r="AFW195" s="27"/>
      <c r="AFX195" s="27"/>
      <c r="AFY195" s="27"/>
      <c r="AFZ195" s="27"/>
      <c r="AGA195" s="27"/>
      <c r="AGB195" s="27"/>
      <c r="AGC195" s="27"/>
      <c r="AGD195" s="27"/>
      <c r="AGE195" s="27"/>
      <c r="AGF195" s="27"/>
      <c r="AGG195" s="27"/>
      <c r="AGH195" s="27"/>
      <c r="AGI195" s="27"/>
      <c r="AGJ195" s="27"/>
      <c r="AGK195" s="27"/>
      <c r="AGL195" s="27"/>
      <c r="AGM195" s="27"/>
      <c r="AGN195" s="27"/>
      <c r="AGO195" s="27"/>
      <c r="AGP195" s="27"/>
      <c r="AGQ195" s="27"/>
      <c r="AGR195" s="27"/>
      <c r="AGS195" s="27"/>
      <c r="AGT195" s="27"/>
      <c r="AGU195" s="27"/>
      <c r="AGV195" s="27"/>
      <c r="AGW195" s="27"/>
      <c r="AGX195" s="27"/>
      <c r="AGY195" s="27"/>
      <c r="AGZ195" s="27"/>
      <c r="AHA195" s="27"/>
      <c r="AHB195" s="27"/>
      <c r="AHC195" s="27"/>
      <c r="AHD195" s="27"/>
      <c r="AHE195" s="27"/>
      <c r="AHF195" s="27"/>
      <c r="AHG195" s="27"/>
      <c r="AHH195" s="27"/>
      <c r="AHI195" s="27"/>
      <c r="AHJ195" s="27"/>
      <c r="AHK195" s="27"/>
      <c r="AHL195" s="27"/>
      <c r="AHM195" s="27"/>
      <c r="AHN195" s="27"/>
      <c r="AHO195" s="27"/>
      <c r="AHP195" s="27"/>
      <c r="AHQ195" s="27"/>
      <c r="AHR195" s="27"/>
      <c r="AHS195" s="27"/>
      <c r="AHT195" s="27"/>
      <c r="AHU195" s="27"/>
      <c r="AHV195" s="27"/>
      <c r="AHW195" s="27"/>
      <c r="AHX195" s="27"/>
      <c r="AHY195" s="27"/>
      <c r="AHZ195" s="27"/>
      <c r="AIA195" s="27"/>
      <c r="AIB195" s="27"/>
      <c r="AIC195" s="27"/>
      <c r="AID195" s="27"/>
      <c r="AIE195" s="27"/>
      <c r="AIF195" s="27"/>
      <c r="AIG195" s="27"/>
      <c r="AIH195" s="27"/>
      <c r="AII195" s="27"/>
      <c r="AIJ195" s="27"/>
      <c r="AIK195" s="27"/>
      <c r="AIL195" s="27"/>
      <c r="AIM195" s="27"/>
      <c r="AIN195" s="27"/>
      <c r="AIO195" s="27"/>
      <c r="AIP195" s="27"/>
      <c r="AIQ195" s="27"/>
      <c r="AIR195" s="27"/>
      <c r="AIS195" s="27"/>
      <c r="AIT195" s="27"/>
      <c r="AIU195" s="27"/>
      <c r="AIV195" s="27"/>
      <c r="AIW195" s="27"/>
      <c r="AIX195" s="27"/>
      <c r="AIY195" s="27"/>
      <c r="AIZ195" s="27"/>
      <c r="AJA195" s="27"/>
      <c r="AJB195" s="27"/>
      <c r="AJC195" s="27"/>
      <c r="AJD195" s="27"/>
      <c r="AJE195" s="27"/>
      <c r="AJF195" s="27"/>
      <c r="AJG195" s="27"/>
      <c r="AJH195" s="27"/>
      <c r="AJI195" s="27"/>
      <c r="AJJ195" s="27"/>
      <c r="AJK195" s="27"/>
      <c r="AJL195" s="27"/>
      <c r="AJM195" s="27"/>
      <c r="AJN195" s="27"/>
      <c r="AJO195" s="27"/>
      <c r="AJP195" s="27"/>
      <c r="AJQ195" s="27"/>
      <c r="AJR195" s="27"/>
      <c r="AJS195" s="27"/>
      <c r="AJT195" s="27"/>
      <c r="AJU195" s="27"/>
      <c r="AJV195" s="27"/>
      <c r="AJW195" s="27"/>
      <c r="AJX195" s="27"/>
      <c r="AJY195" s="27"/>
      <c r="AJZ195" s="27"/>
      <c r="AKA195" s="27"/>
      <c r="AKB195" s="27"/>
      <c r="AKC195" s="27"/>
      <c r="AKD195" s="27"/>
      <c r="AKE195" s="27"/>
      <c r="AKF195" s="27"/>
      <c r="AKG195" s="27"/>
      <c r="AKH195" s="27"/>
      <c r="AKI195" s="27"/>
      <c r="AKJ195" s="27"/>
      <c r="AKK195" s="27"/>
      <c r="AKL195" s="27"/>
      <c r="AKM195" s="27"/>
      <c r="AKN195" s="27"/>
      <c r="AKO195" s="27"/>
      <c r="AKP195" s="27"/>
      <c r="AKQ195" s="27"/>
      <c r="AKR195" s="27"/>
      <c r="AKS195" s="27"/>
      <c r="AKT195" s="27"/>
      <c r="AKU195" s="27"/>
      <c r="AKV195" s="27"/>
      <c r="AKW195" s="27"/>
      <c r="AKX195" s="27"/>
      <c r="AKY195" s="27"/>
      <c r="AKZ195" s="27"/>
      <c r="ALA195" s="27"/>
      <c r="ALB195" s="27"/>
      <c r="ALC195" s="27"/>
      <c r="ALD195" s="27"/>
      <c r="ALE195" s="27"/>
      <c r="ALF195" s="27"/>
      <c r="ALG195" s="27"/>
      <c r="ALH195" s="27"/>
      <c r="ALI195" s="27"/>
      <c r="ALJ195" s="27"/>
      <c r="ALK195" s="27"/>
      <c r="ALL195" s="27"/>
      <c r="ALM195" s="27"/>
      <c r="ALN195" s="27"/>
      <c r="ALO195" s="27"/>
      <c r="ALP195" s="27"/>
      <c r="ALQ195" s="27"/>
      <c r="ALR195" s="27"/>
      <c r="ALS195" s="27"/>
      <c r="ALT195" s="27"/>
      <c r="ALU195" s="27"/>
      <c r="ALV195" s="27"/>
      <c r="ALW195" s="27"/>
      <c r="ALX195" s="27"/>
      <c r="ALY195" s="27"/>
      <c r="ALZ195" s="27"/>
      <c r="AMA195" s="27"/>
      <c r="AMB195" s="27"/>
      <c r="AMC195" s="27"/>
      <c r="AMD195" s="27"/>
      <c r="AME195" s="27"/>
      <c r="AMF195" s="27"/>
      <c r="AMG195" s="27"/>
      <c r="AMH195" s="27"/>
      <c r="AMI195" s="27"/>
      <c r="AMJ195" s="27"/>
    </row>
    <row r="196" spans="1:1024" hidden="1">
      <c r="A196" s="28">
        <v>1130180</v>
      </c>
      <c r="B196" s="84" t="s">
        <v>294</v>
      </c>
      <c r="C196" s="28">
        <v>40</v>
      </c>
      <c r="D196" s="42">
        <v>1</v>
      </c>
      <c r="E196" s="45">
        <v>1</v>
      </c>
      <c r="F196" s="44" t="s">
        <v>48</v>
      </c>
      <c r="G196" s="85" t="s">
        <v>290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  <c r="JA196" s="27"/>
      <c r="JB196" s="27"/>
      <c r="JC196" s="27"/>
      <c r="JD196" s="27"/>
      <c r="JE196" s="27"/>
      <c r="JF196" s="27"/>
      <c r="JG196" s="27"/>
      <c r="JH196" s="27"/>
      <c r="JI196" s="27"/>
      <c r="JJ196" s="27"/>
      <c r="JK196" s="27"/>
      <c r="JL196" s="27"/>
      <c r="JM196" s="27"/>
      <c r="JN196" s="27"/>
      <c r="JO196" s="27"/>
      <c r="JP196" s="27"/>
      <c r="JQ196" s="27"/>
      <c r="JR196" s="27"/>
      <c r="JS196" s="27"/>
      <c r="JT196" s="27"/>
      <c r="JU196" s="27"/>
      <c r="JV196" s="27"/>
      <c r="JW196" s="27"/>
      <c r="JX196" s="27"/>
      <c r="JY196" s="27"/>
      <c r="JZ196" s="27"/>
      <c r="KA196" s="27"/>
      <c r="KB196" s="27"/>
      <c r="KC196" s="27"/>
      <c r="KD196" s="27"/>
      <c r="KE196" s="27"/>
      <c r="KF196" s="27"/>
      <c r="KG196" s="27"/>
      <c r="KH196" s="27"/>
      <c r="KI196" s="27"/>
      <c r="KJ196" s="27"/>
      <c r="KK196" s="27"/>
      <c r="KL196" s="27"/>
      <c r="KM196" s="27"/>
      <c r="KN196" s="27"/>
      <c r="KO196" s="27"/>
      <c r="KP196" s="27"/>
      <c r="KQ196" s="27"/>
      <c r="KR196" s="27"/>
      <c r="KS196" s="27"/>
      <c r="KT196" s="27"/>
      <c r="KU196" s="27"/>
      <c r="KV196" s="27"/>
      <c r="KW196" s="27"/>
      <c r="KX196" s="27"/>
      <c r="KY196" s="27"/>
      <c r="KZ196" s="27"/>
      <c r="LA196" s="27"/>
      <c r="LB196" s="27"/>
      <c r="LC196" s="27"/>
      <c r="LD196" s="27"/>
      <c r="LE196" s="27"/>
      <c r="LF196" s="27"/>
      <c r="LG196" s="27"/>
      <c r="LH196" s="27"/>
      <c r="LI196" s="27"/>
      <c r="LJ196" s="27"/>
      <c r="LK196" s="27"/>
      <c r="LL196" s="27"/>
      <c r="LM196" s="27"/>
      <c r="LN196" s="27"/>
      <c r="LO196" s="27"/>
      <c r="LP196" s="27"/>
      <c r="LQ196" s="27"/>
      <c r="LR196" s="27"/>
      <c r="LS196" s="27"/>
      <c r="LT196" s="27"/>
      <c r="LU196" s="27"/>
      <c r="LV196" s="27"/>
      <c r="LW196" s="27"/>
      <c r="LX196" s="27"/>
      <c r="LY196" s="27"/>
      <c r="LZ196" s="27"/>
      <c r="MA196" s="27"/>
      <c r="MB196" s="27"/>
      <c r="MC196" s="27"/>
      <c r="MD196" s="27"/>
      <c r="ME196" s="27"/>
      <c r="MF196" s="27"/>
      <c r="MG196" s="27"/>
      <c r="MH196" s="27"/>
      <c r="MI196" s="27"/>
      <c r="MJ196" s="27"/>
      <c r="MK196" s="27"/>
      <c r="ML196" s="27"/>
      <c r="MM196" s="27"/>
      <c r="MN196" s="27"/>
      <c r="MO196" s="27"/>
      <c r="MP196" s="27"/>
      <c r="MQ196" s="27"/>
      <c r="MR196" s="27"/>
      <c r="MS196" s="27"/>
      <c r="MT196" s="27"/>
      <c r="MU196" s="27"/>
      <c r="MV196" s="27"/>
      <c r="MW196" s="27"/>
      <c r="MX196" s="27"/>
      <c r="MY196" s="27"/>
      <c r="MZ196" s="27"/>
      <c r="NA196" s="27"/>
      <c r="NB196" s="27"/>
      <c r="NC196" s="27"/>
      <c r="ND196" s="27"/>
      <c r="NE196" s="27"/>
      <c r="NF196" s="27"/>
      <c r="NG196" s="27"/>
      <c r="NH196" s="27"/>
      <c r="NI196" s="27"/>
      <c r="NJ196" s="27"/>
      <c r="NK196" s="27"/>
      <c r="NL196" s="27"/>
      <c r="NM196" s="27"/>
      <c r="NN196" s="27"/>
      <c r="NO196" s="27"/>
      <c r="NP196" s="27"/>
      <c r="NQ196" s="27"/>
      <c r="NR196" s="27"/>
      <c r="NS196" s="27"/>
      <c r="NT196" s="27"/>
      <c r="NU196" s="27"/>
      <c r="NV196" s="27"/>
      <c r="NW196" s="27"/>
      <c r="NX196" s="27"/>
      <c r="NY196" s="27"/>
      <c r="NZ196" s="27"/>
      <c r="OA196" s="27"/>
      <c r="OB196" s="27"/>
      <c r="OC196" s="27"/>
      <c r="OD196" s="27"/>
      <c r="OE196" s="27"/>
      <c r="OF196" s="27"/>
      <c r="OG196" s="27"/>
      <c r="OH196" s="27"/>
      <c r="OI196" s="27"/>
      <c r="OJ196" s="27"/>
      <c r="OK196" s="27"/>
      <c r="OL196" s="27"/>
      <c r="OM196" s="27"/>
      <c r="ON196" s="27"/>
      <c r="OO196" s="27"/>
      <c r="OP196" s="27"/>
      <c r="OQ196" s="27"/>
      <c r="OR196" s="27"/>
      <c r="OS196" s="27"/>
      <c r="OT196" s="27"/>
      <c r="OU196" s="27"/>
      <c r="OV196" s="27"/>
      <c r="OW196" s="27"/>
      <c r="OX196" s="27"/>
      <c r="OY196" s="27"/>
      <c r="OZ196" s="27"/>
      <c r="PA196" s="27"/>
      <c r="PB196" s="27"/>
      <c r="PC196" s="27"/>
      <c r="PD196" s="27"/>
      <c r="PE196" s="27"/>
      <c r="PF196" s="27"/>
      <c r="PG196" s="27"/>
      <c r="PH196" s="27"/>
      <c r="PI196" s="27"/>
      <c r="PJ196" s="27"/>
      <c r="PK196" s="27"/>
      <c r="PL196" s="27"/>
      <c r="PM196" s="27"/>
      <c r="PN196" s="27"/>
      <c r="PO196" s="27"/>
      <c r="PP196" s="27"/>
      <c r="PQ196" s="27"/>
      <c r="PR196" s="27"/>
      <c r="PS196" s="27"/>
      <c r="PT196" s="27"/>
      <c r="PU196" s="27"/>
      <c r="PV196" s="27"/>
      <c r="PW196" s="27"/>
      <c r="PX196" s="27"/>
      <c r="PY196" s="27"/>
      <c r="PZ196" s="27"/>
      <c r="QA196" s="27"/>
      <c r="QB196" s="27"/>
      <c r="QC196" s="27"/>
      <c r="QD196" s="27"/>
      <c r="QE196" s="27"/>
      <c r="QF196" s="27"/>
      <c r="QG196" s="27"/>
      <c r="QH196" s="27"/>
      <c r="QI196" s="27"/>
      <c r="QJ196" s="27"/>
      <c r="QK196" s="27"/>
      <c r="QL196" s="27"/>
      <c r="QM196" s="27"/>
      <c r="QN196" s="27"/>
      <c r="QO196" s="27"/>
      <c r="QP196" s="27"/>
      <c r="QQ196" s="27"/>
      <c r="QR196" s="27"/>
      <c r="QS196" s="27"/>
      <c r="QT196" s="27"/>
      <c r="QU196" s="27"/>
      <c r="QV196" s="27"/>
      <c r="QW196" s="27"/>
      <c r="QX196" s="27"/>
      <c r="QY196" s="27"/>
      <c r="QZ196" s="27"/>
      <c r="RA196" s="27"/>
      <c r="RB196" s="27"/>
      <c r="RC196" s="27"/>
      <c r="RD196" s="27"/>
      <c r="RE196" s="27"/>
      <c r="RF196" s="27"/>
      <c r="RG196" s="27"/>
      <c r="RH196" s="27"/>
      <c r="RI196" s="27"/>
      <c r="RJ196" s="27"/>
      <c r="RK196" s="27"/>
      <c r="RL196" s="27"/>
      <c r="RM196" s="27"/>
      <c r="RN196" s="27"/>
      <c r="RO196" s="27"/>
      <c r="RP196" s="27"/>
      <c r="RQ196" s="27"/>
      <c r="RR196" s="27"/>
      <c r="RS196" s="27"/>
      <c r="RT196" s="27"/>
      <c r="RU196" s="27"/>
      <c r="RV196" s="27"/>
      <c r="RW196" s="27"/>
      <c r="RX196" s="27"/>
      <c r="RY196" s="27"/>
      <c r="RZ196" s="27"/>
      <c r="SA196" s="27"/>
      <c r="SB196" s="27"/>
      <c r="SC196" s="27"/>
      <c r="SD196" s="27"/>
      <c r="SE196" s="27"/>
      <c r="SF196" s="27"/>
      <c r="SG196" s="27"/>
      <c r="SH196" s="27"/>
      <c r="SI196" s="27"/>
      <c r="SJ196" s="27"/>
      <c r="SK196" s="27"/>
      <c r="SL196" s="27"/>
      <c r="SM196" s="27"/>
      <c r="SN196" s="27"/>
      <c r="SO196" s="27"/>
      <c r="SP196" s="27"/>
      <c r="SQ196" s="27"/>
      <c r="SR196" s="27"/>
      <c r="SS196" s="27"/>
      <c r="ST196" s="27"/>
      <c r="SU196" s="27"/>
      <c r="SV196" s="27"/>
      <c r="SW196" s="27"/>
      <c r="SX196" s="27"/>
      <c r="SY196" s="27"/>
      <c r="SZ196" s="27"/>
      <c r="TA196" s="27"/>
      <c r="TB196" s="27"/>
      <c r="TC196" s="27"/>
      <c r="TD196" s="27"/>
      <c r="TE196" s="27"/>
      <c r="TF196" s="27"/>
      <c r="TG196" s="27"/>
      <c r="TH196" s="27"/>
      <c r="TI196" s="27"/>
      <c r="TJ196" s="27"/>
      <c r="TK196" s="27"/>
      <c r="TL196" s="27"/>
      <c r="TM196" s="27"/>
      <c r="TN196" s="27"/>
      <c r="TO196" s="27"/>
      <c r="TP196" s="27"/>
      <c r="TQ196" s="27"/>
      <c r="TR196" s="27"/>
      <c r="TS196" s="27"/>
      <c r="TT196" s="27"/>
      <c r="TU196" s="27"/>
      <c r="TV196" s="27"/>
      <c r="TW196" s="27"/>
      <c r="TX196" s="27"/>
      <c r="TY196" s="27"/>
      <c r="TZ196" s="27"/>
      <c r="UA196" s="27"/>
      <c r="UB196" s="27"/>
      <c r="UC196" s="27"/>
      <c r="UD196" s="27"/>
      <c r="UE196" s="27"/>
      <c r="UF196" s="27"/>
      <c r="UG196" s="27"/>
      <c r="UH196" s="27"/>
      <c r="UI196" s="27"/>
      <c r="UJ196" s="27"/>
      <c r="UK196" s="27"/>
      <c r="UL196" s="27"/>
      <c r="UM196" s="27"/>
      <c r="UN196" s="27"/>
      <c r="UO196" s="27"/>
      <c r="UP196" s="27"/>
      <c r="UQ196" s="27"/>
      <c r="UR196" s="27"/>
      <c r="US196" s="27"/>
      <c r="UT196" s="27"/>
      <c r="UU196" s="27"/>
      <c r="UV196" s="27"/>
      <c r="UW196" s="27"/>
      <c r="UX196" s="27"/>
      <c r="UY196" s="27"/>
      <c r="UZ196" s="27"/>
      <c r="VA196" s="27"/>
      <c r="VB196" s="27"/>
      <c r="VC196" s="27"/>
      <c r="VD196" s="27"/>
      <c r="VE196" s="27"/>
      <c r="VF196" s="27"/>
      <c r="VG196" s="27"/>
      <c r="VH196" s="27"/>
      <c r="VI196" s="27"/>
      <c r="VJ196" s="27"/>
      <c r="VK196" s="27"/>
      <c r="VL196" s="27"/>
      <c r="VM196" s="27"/>
      <c r="VN196" s="27"/>
      <c r="VO196" s="27"/>
      <c r="VP196" s="27"/>
      <c r="VQ196" s="27"/>
      <c r="VR196" s="27"/>
      <c r="VS196" s="27"/>
      <c r="VT196" s="27"/>
      <c r="VU196" s="27"/>
      <c r="VV196" s="27"/>
      <c r="VW196" s="27"/>
      <c r="VX196" s="27"/>
      <c r="VY196" s="27"/>
      <c r="VZ196" s="27"/>
      <c r="WA196" s="27"/>
      <c r="WB196" s="27"/>
      <c r="WC196" s="27"/>
      <c r="WD196" s="27"/>
      <c r="WE196" s="27"/>
      <c r="WF196" s="27"/>
      <c r="WG196" s="27"/>
      <c r="WH196" s="27"/>
      <c r="WI196" s="27"/>
      <c r="WJ196" s="27"/>
      <c r="WK196" s="27"/>
      <c r="WL196" s="27"/>
      <c r="WM196" s="27"/>
      <c r="WN196" s="27"/>
      <c r="WO196" s="27"/>
      <c r="WP196" s="27"/>
      <c r="WQ196" s="27"/>
      <c r="WR196" s="27"/>
      <c r="WS196" s="27"/>
      <c r="WT196" s="27"/>
      <c r="WU196" s="27"/>
      <c r="WV196" s="27"/>
      <c r="WW196" s="27"/>
      <c r="WX196" s="27"/>
      <c r="WY196" s="27"/>
      <c r="WZ196" s="27"/>
      <c r="XA196" s="27"/>
      <c r="XB196" s="27"/>
      <c r="XC196" s="27"/>
      <c r="XD196" s="27"/>
      <c r="XE196" s="27"/>
      <c r="XF196" s="27"/>
      <c r="XG196" s="27"/>
      <c r="XH196" s="27"/>
      <c r="XI196" s="27"/>
      <c r="XJ196" s="27"/>
      <c r="XK196" s="27"/>
      <c r="XL196" s="27"/>
      <c r="XM196" s="27"/>
      <c r="XN196" s="27"/>
      <c r="XO196" s="27"/>
      <c r="XP196" s="27"/>
      <c r="XQ196" s="27"/>
      <c r="XR196" s="27"/>
      <c r="XS196" s="27"/>
      <c r="XT196" s="27"/>
      <c r="XU196" s="27"/>
      <c r="XV196" s="27"/>
      <c r="XW196" s="27"/>
      <c r="XX196" s="27"/>
      <c r="XY196" s="27"/>
      <c r="XZ196" s="27"/>
      <c r="YA196" s="27"/>
      <c r="YB196" s="27"/>
      <c r="YC196" s="27"/>
      <c r="YD196" s="27"/>
      <c r="YE196" s="27"/>
      <c r="YF196" s="27"/>
      <c r="YG196" s="27"/>
      <c r="YH196" s="27"/>
      <c r="YI196" s="27"/>
      <c r="YJ196" s="27"/>
      <c r="YK196" s="27"/>
      <c r="YL196" s="27"/>
      <c r="YM196" s="27"/>
      <c r="YN196" s="27"/>
      <c r="YO196" s="27"/>
      <c r="YP196" s="27"/>
      <c r="YQ196" s="27"/>
      <c r="YR196" s="27"/>
      <c r="YS196" s="27"/>
      <c r="YT196" s="27"/>
      <c r="YU196" s="27"/>
      <c r="YV196" s="27"/>
      <c r="YW196" s="27"/>
      <c r="YX196" s="27"/>
      <c r="YY196" s="27"/>
      <c r="YZ196" s="27"/>
      <c r="ZA196" s="27"/>
      <c r="ZB196" s="27"/>
      <c r="ZC196" s="27"/>
      <c r="ZD196" s="27"/>
      <c r="ZE196" s="27"/>
      <c r="ZF196" s="27"/>
      <c r="ZG196" s="27"/>
      <c r="ZH196" s="27"/>
      <c r="ZI196" s="27"/>
      <c r="ZJ196" s="27"/>
      <c r="ZK196" s="27"/>
      <c r="ZL196" s="27"/>
      <c r="ZM196" s="27"/>
      <c r="ZN196" s="27"/>
      <c r="ZO196" s="27"/>
      <c r="ZP196" s="27"/>
      <c r="ZQ196" s="27"/>
      <c r="ZR196" s="27"/>
      <c r="ZS196" s="27"/>
      <c r="ZT196" s="27"/>
      <c r="ZU196" s="27"/>
      <c r="ZV196" s="27"/>
      <c r="ZW196" s="27"/>
      <c r="ZX196" s="27"/>
      <c r="ZY196" s="27"/>
      <c r="ZZ196" s="27"/>
      <c r="AAA196" s="27"/>
      <c r="AAB196" s="27"/>
      <c r="AAC196" s="27"/>
      <c r="AAD196" s="27"/>
      <c r="AAE196" s="27"/>
      <c r="AAF196" s="27"/>
      <c r="AAG196" s="27"/>
      <c r="AAH196" s="27"/>
      <c r="AAI196" s="27"/>
      <c r="AAJ196" s="27"/>
      <c r="AAK196" s="27"/>
      <c r="AAL196" s="27"/>
      <c r="AAM196" s="27"/>
      <c r="AAN196" s="27"/>
      <c r="AAO196" s="27"/>
      <c r="AAP196" s="27"/>
      <c r="AAQ196" s="27"/>
      <c r="AAR196" s="27"/>
      <c r="AAS196" s="27"/>
      <c r="AAT196" s="27"/>
      <c r="AAU196" s="27"/>
      <c r="AAV196" s="27"/>
      <c r="AAW196" s="27"/>
      <c r="AAX196" s="27"/>
      <c r="AAY196" s="27"/>
      <c r="AAZ196" s="27"/>
      <c r="ABA196" s="27"/>
      <c r="ABB196" s="27"/>
      <c r="ABC196" s="27"/>
      <c r="ABD196" s="27"/>
      <c r="ABE196" s="27"/>
      <c r="ABF196" s="27"/>
      <c r="ABG196" s="27"/>
      <c r="ABH196" s="27"/>
      <c r="ABI196" s="27"/>
      <c r="ABJ196" s="27"/>
      <c r="ABK196" s="27"/>
      <c r="ABL196" s="27"/>
      <c r="ABM196" s="27"/>
      <c r="ABN196" s="27"/>
      <c r="ABO196" s="27"/>
      <c r="ABP196" s="27"/>
      <c r="ABQ196" s="27"/>
      <c r="ABR196" s="27"/>
      <c r="ABS196" s="27"/>
      <c r="ABT196" s="27"/>
      <c r="ABU196" s="27"/>
      <c r="ABV196" s="27"/>
      <c r="ABW196" s="27"/>
      <c r="ABX196" s="27"/>
      <c r="ABY196" s="27"/>
      <c r="ABZ196" s="27"/>
      <c r="ACA196" s="27"/>
      <c r="ACB196" s="27"/>
      <c r="ACC196" s="27"/>
      <c r="ACD196" s="27"/>
      <c r="ACE196" s="27"/>
      <c r="ACF196" s="27"/>
      <c r="ACG196" s="27"/>
      <c r="ACH196" s="27"/>
      <c r="ACI196" s="27"/>
      <c r="ACJ196" s="27"/>
      <c r="ACK196" s="27"/>
      <c r="ACL196" s="27"/>
      <c r="ACM196" s="27"/>
      <c r="ACN196" s="27"/>
      <c r="ACO196" s="27"/>
      <c r="ACP196" s="27"/>
      <c r="ACQ196" s="27"/>
      <c r="ACR196" s="27"/>
      <c r="ACS196" s="27"/>
      <c r="ACT196" s="27"/>
      <c r="ACU196" s="27"/>
      <c r="ACV196" s="27"/>
      <c r="ACW196" s="27"/>
      <c r="ACX196" s="27"/>
      <c r="ACY196" s="27"/>
      <c r="ACZ196" s="27"/>
      <c r="ADA196" s="27"/>
      <c r="ADB196" s="27"/>
      <c r="ADC196" s="27"/>
      <c r="ADD196" s="27"/>
      <c r="ADE196" s="27"/>
      <c r="ADF196" s="27"/>
      <c r="ADG196" s="27"/>
      <c r="ADH196" s="27"/>
      <c r="ADI196" s="27"/>
      <c r="ADJ196" s="27"/>
      <c r="ADK196" s="27"/>
      <c r="ADL196" s="27"/>
      <c r="ADM196" s="27"/>
      <c r="ADN196" s="27"/>
      <c r="ADO196" s="27"/>
      <c r="ADP196" s="27"/>
      <c r="ADQ196" s="27"/>
      <c r="ADR196" s="27"/>
      <c r="ADS196" s="27"/>
      <c r="ADT196" s="27"/>
      <c r="ADU196" s="27"/>
      <c r="ADV196" s="27"/>
      <c r="ADW196" s="27"/>
      <c r="ADX196" s="27"/>
      <c r="ADY196" s="27"/>
      <c r="ADZ196" s="27"/>
      <c r="AEA196" s="27"/>
      <c r="AEB196" s="27"/>
      <c r="AEC196" s="27"/>
      <c r="AED196" s="27"/>
      <c r="AEE196" s="27"/>
      <c r="AEF196" s="27"/>
      <c r="AEG196" s="27"/>
      <c r="AEH196" s="27"/>
      <c r="AEI196" s="27"/>
      <c r="AEJ196" s="27"/>
      <c r="AEK196" s="27"/>
      <c r="AEL196" s="27"/>
      <c r="AEM196" s="27"/>
      <c r="AEN196" s="27"/>
      <c r="AEO196" s="27"/>
      <c r="AEP196" s="27"/>
      <c r="AEQ196" s="27"/>
      <c r="AER196" s="27"/>
      <c r="AES196" s="27"/>
      <c r="AET196" s="27"/>
      <c r="AEU196" s="27"/>
      <c r="AEV196" s="27"/>
      <c r="AEW196" s="27"/>
      <c r="AEX196" s="27"/>
      <c r="AEY196" s="27"/>
      <c r="AEZ196" s="27"/>
      <c r="AFA196" s="27"/>
      <c r="AFB196" s="27"/>
      <c r="AFC196" s="27"/>
      <c r="AFD196" s="27"/>
      <c r="AFE196" s="27"/>
      <c r="AFF196" s="27"/>
      <c r="AFG196" s="27"/>
      <c r="AFH196" s="27"/>
      <c r="AFI196" s="27"/>
      <c r="AFJ196" s="27"/>
      <c r="AFK196" s="27"/>
      <c r="AFL196" s="27"/>
      <c r="AFM196" s="27"/>
      <c r="AFN196" s="27"/>
      <c r="AFO196" s="27"/>
      <c r="AFP196" s="27"/>
      <c r="AFQ196" s="27"/>
      <c r="AFR196" s="27"/>
      <c r="AFS196" s="27"/>
      <c r="AFT196" s="27"/>
      <c r="AFU196" s="27"/>
      <c r="AFV196" s="27"/>
      <c r="AFW196" s="27"/>
      <c r="AFX196" s="27"/>
      <c r="AFY196" s="27"/>
      <c r="AFZ196" s="27"/>
      <c r="AGA196" s="27"/>
      <c r="AGB196" s="27"/>
      <c r="AGC196" s="27"/>
      <c r="AGD196" s="27"/>
      <c r="AGE196" s="27"/>
      <c r="AGF196" s="27"/>
      <c r="AGG196" s="27"/>
      <c r="AGH196" s="27"/>
      <c r="AGI196" s="27"/>
      <c r="AGJ196" s="27"/>
      <c r="AGK196" s="27"/>
      <c r="AGL196" s="27"/>
      <c r="AGM196" s="27"/>
      <c r="AGN196" s="27"/>
      <c r="AGO196" s="27"/>
      <c r="AGP196" s="27"/>
      <c r="AGQ196" s="27"/>
      <c r="AGR196" s="27"/>
      <c r="AGS196" s="27"/>
      <c r="AGT196" s="27"/>
      <c r="AGU196" s="27"/>
      <c r="AGV196" s="27"/>
      <c r="AGW196" s="27"/>
      <c r="AGX196" s="27"/>
      <c r="AGY196" s="27"/>
      <c r="AGZ196" s="27"/>
      <c r="AHA196" s="27"/>
      <c r="AHB196" s="27"/>
      <c r="AHC196" s="27"/>
      <c r="AHD196" s="27"/>
      <c r="AHE196" s="27"/>
      <c r="AHF196" s="27"/>
      <c r="AHG196" s="27"/>
      <c r="AHH196" s="27"/>
      <c r="AHI196" s="27"/>
      <c r="AHJ196" s="27"/>
      <c r="AHK196" s="27"/>
      <c r="AHL196" s="27"/>
      <c r="AHM196" s="27"/>
      <c r="AHN196" s="27"/>
      <c r="AHO196" s="27"/>
      <c r="AHP196" s="27"/>
      <c r="AHQ196" s="27"/>
      <c r="AHR196" s="27"/>
      <c r="AHS196" s="27"/>
      <c r="AHT196" s="27"/>
      <c r="AHU196" s="27"/>
      <c r="AHV196" s="27"/>
      <c r="AHW196" s="27"/>
      <c r="AHX196" s="27"/>
      <c r="AHY196" s="27"/>
      <c r="AHZ196" s="27"/>
      <c r="AIA196" s="27"/>
      <c r="AIB196" s="27"/>
      <c r="AIC196" s="27"/>
      <c r="AID196" s="27"/>
      <c r="AIE196" s="27"/>
      <c r="AIF196" s="27"/>
      <c r="AIG196" s="27"/>
      <c r="AIH196" s="27"/>
      <c r="AII196" s="27"/>
      <c r="AIJ196" s="27"/>
      <c r="AIK196" s="27"/>
      <c r="AIL196" s="27"/>
      <c r="AIM196" s="27"/>
      <c r="AIN196" s="27"/>
      <c r="AIO196" s="27"/>
      <c r="AIP196" s="27"/>
      <c r="AIQ196" s="27"/>
      <c r="AIR196" s="27"/>
      <c r="AIS196" s="27"/>
      <c r="AIT196" s="27"/>
      <c r="AIU196" s="27"/>
      <c r="AIV196" s="27"/>
      <c r="AIW196" s="27"/>
      <c r="AIX196" s="27"/>
      <c r="AIY196" s="27"/>
      <c r="AIZ196" s="27"/>
      <c r="AJA196" s="27"/>
      <c r="AJB196" s="27"/>
      <c r="AJC196" s="27"/>
      <c r="AJD196" s="27"/>
      <c r="AJE196" s="27"/>
      <c r="AJF196" s="27"/>
      <c r="AJG196" s="27"/>
      <c r="AJH196" s="27"/>
      <c r="AJI196" s="27"/>
      <c r="AJJ196" s="27"/>
      <c r="AJK196" s="27"/>
      <c r="AJL196" s="27"/>
      <c r="AJM196" s="27"/>
      <c r="AJN196" s="27"/>
      <c r="AJO196" s="27"/>
      <c r="AJP196" s="27"/>
      <c r="AJQ196" s="27"/>
      <c r="AJR196" s="27"/>
      <c r="AJS196" s="27"/>
      <c r="AJT196" s="27"/>
      <c r="AJU196" s="27"/>
      <c r="AJV196" s="27"/>
      <c r="AJW196" s="27"/>
      <c r="AJX196" s="27"/>
      <c r="AJY196" s="27"/>
      <c r="AJZ196" s="27"/>
      <c r="AKA196" s="27"/>
      <c r="AKB196" s="27"/>
      <c r="AKC196" s="27"/>
      <c r="AKD196" s="27"/>
      <c r="AKE196" s="27"/>
      <c r="AKF196" s="27"/>
      <c r="AKG196" s="27"/>
      <c r="AKH196" s="27"/>
      <c r="AKI196" s="27"/>
      <c r="AKJ196" s="27"/>
      <c r="AKK196" s="27"/>
      <c r="AKL196" s="27"/>
      <c r="AKM196" s="27"/>
      <c r="AKN196" s="27"/>
      <c r="AKO196" s="27"/>
      <c r="AKP196" s="27"/>
      <c r="AKQ196" s="27"/>
      <c r="AKR196" s="27"/>
      <c r="AKS196" s="27"/>
      <c r="AKT196" s="27"/>
      <c r="AKU196" s="27"/>
      <c r="AKV196" s="27"/>
      <c r="AKW196" s="27"/>
      <c r="AKX196" s="27"/>
      <c r="AKY196" s="27"/>
      <c r="AKZ196" s="27"/>
      <c r="ALA196" s="27"/>
      <c r="ALB196" s="27"/>
      <c r="ALC196" s="27"/>
      <c r="ALD196" s="27"/>
      <c r="ALE196" s="27"/>
      <c r="ALF196" s="27"/>
      <c r="ALG196" s="27"/>
      <c r="ALH196" s="27"/>
      <c r="ALI196" s="27"/>
      <c r="ALJ196" s="27"/>
      <c r="ALK196" s="27"/>
      <c r="ALL196" s="27"/>
      <c r="ALM196" s="27"/>
      <c r="ALN196" s="27"/>
      <c r="ALO196" s="27"/>
      <c r="ALP196" s="27"/>
      <c r="ALQ196" s="27"/>
      <c r="ALR196" s="27"/>
      <c r="ALS196" s="27"/>
      <c r="ALT196" s="27"/>
      <c r="ALU196" s="27"/>
      <c r="ALV196" s="27"/>
      <c r="ALW196" s="27"/>
      <c r="ALX196" s="27"/>
      <c r="ALY196" s="27"/>
      <c r="ALZ196" s="27"/>
      <c r="AMA196" s="27"/>
      <c r="AMB196" s="27"/>
      <c r="AMC196" s="27"/>
      <c r="AMD196" s="27"/>
      <c r="AME196" s="27"/>
      <c r="AMF196" s="27"/>
      <c r="AMG196" s="27"/>
      <c r="AMH196" s="27"/>
      <c r="AMI196" s="27"/>
      <c r="AMJ196" s="27"/>
    </row>
    <row r="197" spans="1:1024" hidden="1">
      <c r="A197" s="28">
        <v>1130182</v>
      </c>
      <c r="B197" s="84" t="s">
        <v>287</v>
      </c>
      <c r="C197" s="28">
        <v>40</v>
      </c>
      <c r="D197" s="42">
        <v>1</v>
      </c>
      <c r="E197" s="45">
        <v>1</v>
      </c>
      <c r="F197" s="44" t="s">
        <v>48</v>
      </c>
      <c r="G197" s="85" t="s">
        <v>288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  <c r="SO197" s="27"/>
      <c r="SP197" s="27"/>
      <c r="SQ197" s="27"/>
      <c r="SR197" s="27"/>
      <c r="SS197" s="27"/>
      <c r="ST197" s="27"/>
      <c r="SU197" s="27"/>
      <c r="SV197" s="27"/>
      <c r="SW197" s="27"/>
      <c r="SX197" s="27"/>
      <c r="SY197" s="27"/>
      <c r="SZ197" s="27"/>
      <c r="TA197" s="27"/>
      <c r="TB197" s="27"/>
      <c r="TC197" s="27"/>
      <c r="TD197" s="27"/>
      <c r="TE197" s="27"/>
      <c r="TF197" s="27"/>
      <c r="TG197" s="27"/>
      <c r="TH197" s="27"/>
      <c r="TI197" s="27"/>
      <c r="TJ197" s="27"/>
      <c r="TK197" s="27"/>
      <c r="TL197" s="27"/>
      <c r="TM197" s="27"/>
      <c r="TN197" s="27"/>
      <c r="TO197" s="27"/>
      <c r="TP197" s="27"/>
      <c r="TQ197" s="27"/>
      <c r="TR197" s="27"/>
      <c r="TS197" s="27"/>
      <c r="TT197" s="27"/>
      <c r="TU197" s="27"/>
      <c r="TV197" s="27"/>
      <c r="TW197" s="27"/>
      <c r="TX197" s="27"/>
      <c r="TY197" s="27"/>
      <c r="TZ197" s="27"/>
      <c r="UA197" s="27"/>
      <c r="UB197" s="27"/>
      <c r="UC197" s="27"/>
      <c r="UD197" s="27"/>
      <c r="UE197" s="27"/>
      <c r="UF197" s="27"/>
      <c r="UG197" s="27"/>
      <c r="UH197" s="27"/>
      <c r="UI197" s="27"/>
      <c r="UJ197" s="27"/>
      <c r="UK197" s="27"/>
      <c r="UL197" s="27"/>
      <c r="UM197" s="27"/>
      <c r="UN197" s="27"/>
      <c r="UO197" s="27"/>
      <c r="UP197" s="27"/>
      <c r="UQ197" s="27"/>
      <c r="UR197" s="27"/>
      <c r="US197" s="27"/>
      <c r="UT197" s="27"/>
      <c r="UU197" s="27"/>
      <c r="UV197" s="27"/>
      <c r="UW197" s="27"/>
      <c r="UX197" s="27"/>
      <c r="UY197" s="27"/>
      <c r="UZ197" s="27"/>
      <c r="VA197" s="27"/>
      <c r="VB197" s="27"/>
      <c r="VC197" s="27"/>
      <c r="VD197" s="27"/>
      <c r="VE197" s="27"/>
      <c r="VF197" s="27"/>
      <c r="VG197" s="27"/>
      <c r="VH197" s="27"/>
      <c r="VI197" s="27"/>
      <c r="VJ197" s="27"/>
      <c r="VK197" s="27"/>
      <c r="VL197" s="27"/>
      <c r="VM197" s="27"/>
      <c r="VN197" s="27"/>
      <c r="VO197" s="27"/>
      <c r="VP197" s="27"/>
      <c r="VQ197" s="27"/>
      <c r="VR197" s="27"/>
      <c r="VS197" s="27"/>
      <c r="VT197" s="27"/>
      <c r="VU197" s="27"/>
      <c r="VV197" s="27"/>
      <c r="VW197" s="27"/>
      <c r="VX197" s="27"/>
      <c r="VY197" s="27"/>
      <c r="VZ197" s="27"/>
      <c r="WA197" s="27"/>
      <c r="WB197" s="27"/>
      <c r="WC197" s="27"/>
      <c r="WD197" s="27"/>
      <c r="WE197" s="27"/>
      <c r="WF197" s="27"/>
      <c r="WG197" s="27"/>
      <c r="WH197" s="27"/>
      <c r="WI197" s="27"/>
      <c r="WJ197" s="27"/>
      <c r="WK197" s="27"/>
      <c r="WL197" s="27"/>
      <c r="WM197" s="27"/>
      <c r="WN197" s="27"/>
      <c r="WO197" s="27"/>
      <c r="WP197" s="27"/>
      <c r="WQ197" s="27"/>
      <c r="WR197" s="27"/>
      <c r="WS197" s="27"/>
      <c r="WT197" s="27"/>
      <c r="WU197" s="27"/>
      <c r="WV197" s="27"/>
      <c r="WW197" s="27"/>
      <c r="WX197" s="27"/>
      <c r="WY197" s="27"/>
      <c r="WZ197" s="27"/>
      <c r="XA197" s="27"/>
      <c r="XB197" s="27"/>
      <c r="XC197" s="27"/>
      <c r="XD197" s="27"/>
      <c r="XE197" s="27"/>
      <c r="XF197" s="27"/>
      <c r="XG197" s="27"/>
      <c r="XH197" s="27"/>
      <c r="XI197" s="27"/>
      <c r="XJ197" s="27"/>
      <c r="XK197" s="27"/>
      <c r="XL197" s="27"/>
      <c r="XM197" s="27"/>
      <c r="XN197" s="27"/>
      <c r="XO197" s="27"/>
      <c r="XP197" s="27"/>
      <c r="XQ197" s="27"/>
      <c r="XR197" s="27"/>
      <c r="XS197" s="27"/>
      <c r="XT197" s="27"/>
      <c r="XU197" s="27"/>
      <c r="XV197" s="27"/>
      <c r="XW197" s="27"/>
      <c r="XX197" s="27"/>
      <c r="XY197" s="27"/>
      <c r="XZ197" s="27"/>
      <c r="YA197" s="27"/>
      <c r="YB197" s="27"/>
      <c r="YC197" s="27"/>
      <c r="YD197" s="27"/>
      <c r="YE197" s="27"/>
      <c r="YF197" s="27"/>
      <c r="YG197" s="27"/>
      <c r="YH197" s="27"/>
      <c r="YI197" s="27"/>
      <c r="YJ197" s="27"/>
      <c r="YK197" s="27"/>
      <c r="YL197" s="27"/>
      <c r="YM197" s="27"/>
      <c r="YN197" s="27"/>
      <c r="YO197" s="27"/>
      <c r="YP197" s="27"/>
      <c r="YQ197" s="27"/>
      <c r="YR197" s="27"/>
      <c r="YS197" s="27"/>
      <c r="YT197" s="27"/>
      <c r="YU197" s="27"/>
      <c r="YV197" s="27"/>
      <c r="YW197" s="27"/>
      <c r="YX197" s="27"/>
      <c r="YY197" s="27"/>
      <c r="YZ197" s="27"/>
      <c r="ZA197" s="27"/>
      <c r="ZB197" s="27"/>
      <c r="ZC197" s="27"/>
      <c r="ZD197" s="27"/>
      <c r="ZE197" s="27"/>
      <c r="ZF197" s="27"/>
      <c r="ZG197" s="27"/>
      <c r="ZH197" s="27"/>
      <c r="ZI197" s="27"/>
      <c r="ZJ197" s="27"/>
      <c r="ZK197" s="27"/>
      <c r="ZL197" s="27"/>
      <c r="ZM197" s="27"/>
      <c r="ZN197" s="27"/>
      <c r="ZO197" s="27"/>
      <c r="ZP197" s="27"/>
      <c r="ZQ197" s="27"/>
      <c r="ZR197" s="27"/>
      <c r="ZS197" s="27"/>
      <c r="ZT197" s="27"/>
      <c r="ZU197" s="27"/>
      <c r="ZV197" s="27"/>
      <c r="ZW197" s="27"/>
      <c r="ZX197" s="27"/>
      <c r="ZY197" s="27"/>
      <c r="ZZ197" s="27"/>
      <c r="AAA197" s="27"/>
      <c r="AAB197" s="27"/>
      <c r="AAC197" s="27"/>
      <c r="AAD197" s="27"/>
      <c r="AAE197" s="27"/>
      <c r="AAF197" s="27"/>
      <c r="AAG197" s="27"/>
      <c r="AAH197" s="27"/>
      <c r="AAI197" s="27"/>
      <c r="AAJ197" s="27"/>
      <c r="AAK197" s="27"/>
      <c r="AAL197" s="27"/>
      <c r="AAM197" s="27"/>
      <c r="AAN197" s="27"/>
      <c r="AAO197" s="27"/>
      <c r="AAP197" s="27"/>
      <c r="AAQ197" s="27"/>
      <c r="AAR197" s="27"/>
      <c r="AAS197" s="27"/>
      <c r="AAT197" s="27"/>
      <c r="AAU197" s="27"/>
      <c r="AAV197" s="27"/>
      <c r="AAW197" s="27"/>
      <c r="AAX197" s="27"/>
      <c r="AAY197" s="27"/>
      <c r="AAZ197" s="27"/>
      <c r="ABA197" s="27"/>
      <c r="ABB197" s="27"/>
      <c r="ABC197" s="27"/>
      <c r="ABD197" s="27"/>
      <c r="ABE197" s="27"/>
      <c r="ABF197" s="27"/>
      <c r="ABG197" s="27"/>
      <c r="ABH197" s="27"/>
      <c r="ABI197" s="27"/>
      <c r="ABJ197" s="27"/>
      <c r="ABK197" s="27"/>
      <c r="ABL197" s="27"/>
      <c r="ABM197" s="27"/>
      <c r="ABN197" s="27"/>
      <c r="ABO197" s="27"/>
      <c r="ABP197" s="27"/>
      <c r="ABQ197" s="27"/>
      <c r="ABR197" s="27"/>
      <c r="ABS197" s="27"/>
      <c r="ABT197" s="27"/>
      <c r="ABU197" s="27"/>
      <c r="ABV197" s="27"/>
      <c r="ABW197" s="27"/>
      <c r="ABX197" s="27"/>
      <c r="ABY197" s="27"/>
      <c r="ABZ197" s="27"/>
      <c r="ACA197" s="27"/>
      <c r="ACB197" s="27"/>
      <c r="ACC197" s="27"/>
      <c r="ACD197" s="27"/>
      <c r="ACE197" s="27"/>
      <c r="ACF197" s="27"/>
      <c r="ACG197" s="27"/>
      <c r="ACH197" s="27"/>
      <c r="ACI197" s="27"/>
      <c r="ACJ197" s="27"/>
      <c r="ACK197" s="27"/>
      <c r="ACL197" s="27"/>
      <c r="ACM197" s="27"/>
      <c r="ACN197" s="27"/>
      <c r="ACO197" s="27"/>
      <c r="ACP197" s="27"/>
      <c r="ACQ197" s="27"/>
      <c r="ACR197" s="27"/>
      <c r="ACS197" s="27"/>
      <c r="ACT197" s="27"/>
      <c r="ACU197" s="27"/>
      <c r="ACV197" s="27"/>
      <c r="ACW197" s="27"/>
      <c r="ACX197" s="27"/>
      <c r="ACY197" s="27"/>
      <c r="ACZ197" s="27"/>
      <c r="ADA197" s="27"/>
      <c r="ADB197" s="27"/>
      <c r="ADC197" s="27"/>
      <c r="ADD197" s="27"/>
      <c r="ADE197" s="27"/>
      <c r="ADF197" s="27"/>
      <c r="ADG197" s="27"/>
      <c r="ADH197" s="27"/>
      <c r="ADI197" s="27"/>
      <c r="ADJ197" s="27"/>
      <c r="ADK197" s="27"/>
      <c r="ADL197" s="27"/>
      <c r="ADM197" s="27"/>
      <c r="ADN197" s="27"/>
      <c r="ADO197" s="27"/>
      <c r="ADP197" s="27"/>
      <c r="ADQ197" s="27"/>
      <c r="ADR197" s="27"/>
      <c r="ADS197" s="27"/>
      <c r="ADT197" s="27"/>
      <c r="ADU197" s="27"/>
      <c r="ADV197" s="27"/>
      <c r="ADW197" s="27"/>
      <c r="ADX197" s="27"/>
      <c r="ADY197" s="27"/>
      <c r="ADZ197" s="27"/>
      <c r="AEA197" s="27"/>
      <c r="AEB197" s="27"/>
      <c r="AEC197" s="27"/>
      <c r="AED197" s="27"/>
      <c r="AEE197" s="27"/>
      <c r="AEF197" s="27"/>
      <c r="AEG197" s="27"/>
      <c r="AEH197" s="27"/>
      <c r="AEI197" s="27"/>
      <c r="AEJ197" s="27"/>
      <c r="AEK197" s="27"/>
      <c r="AEL197" s="27"/>
      <c r="AEM197" s="27"/>
      <c r="AEN197" s="27"/>
      <c r="AEO197" s="27"/>
      <c r="AEP197" s="27"/>
      <c r="AEQ197" s="27"/>
      <c r="AER197" s="27"/>
      <c r="AES197" s="27"/>
      <c r="AET197" s="27"/>
      <c r="AEU197" s="27"/>
      <c r="AEV197" s="27"/>
      <c r="AEW197" s="27"/>
      <c r="AEX197" s="27"/>
      <c r="AEY197" s="27"/>
      <c r="AEZ197" s="27"/>
      <c r="AFA197" s="27"/>
      <c r="AFB197" s="27"/>
      <c r="AFC197" s="27"/>
      <c r="AFD197" s="27"/>
      <c r="AFE197" s="27"/>
      <c r="AFF197" s="27"/>
      <c r="AFG197" s="27"/>
      <c r="AFH197" s="27"/>
      <c r="AFI197" s="27"/>
      <c r="AFJ197" s="27"/>
      <c r="AFK197" s="27"/>
      <c r="AFL197" s="27"/>
      <c r="AFM197" s="27"/>
      <c r="AFN197" s="27"/>
      <c r="AFO197" s="27"/>
      <c r="AFP197" s="27"/>
      <c r="AFQ197" s="27"/>
      <c r="AFR197" s="27"/>
      <c r="AFS197" s="27"/>
      <c r="AFT197" s="27"/>
      <c r="AFU197" s="27"/>
      <c r="AFV197" s="27"/>
      <c r="AFW197" s="27"/>
      <c r="AFX197" s="27"/>
      <c r="AFY197" s="27"/>
      <c r="AFZ197" s="27"/>
      <c r="AGA197" s="27"/>
      <c r="AGB197" s="27"/>
      <c r="AGC197" s="27"/>
      <c r="AGD197" s="27"/>
      <c r="AGE197" s="27"/>
      <c r="AGF197" s="27"/>
      <c r="AGG197" s="27"/>
      <c r="AGH197" s="27"/>
      <c r="AGI197" s="27"/>
      <c r="AGJ197" s="27"/>
      <c r="AGK197" s="27"/>
      <c r="AGL197" s="27"/>
      <c r="AGM197" s="27"/>
      <c r="AGN197" s="27"/>
      <c r="AGO197" s="27"/>
      <c r="AGP197" s="27"/>
      <c r="AGQ197" s="27"/>
      <c r="AGR197" s="27"/>
      <c r="AGS197" s="27"/>
      <c r="AGT197" s="27"/>
      <c r="AGU197" s="27"/>
      <c r="AGV197" s="27"/>
      <c r="AGW197" s="27"/>
      <c r="AGX197" s="27"/>
      <c r="AGY197" s="27"/>
      <c r="AGZ197" s="27"/>
      <c r="AHA197" s="27"/>
      <c r="AHB197" s="27"/>
      <c r="AHC197" s="27"/>
      <c r="AHD197" s="27"/>
      <c r="AHE197" s="27"/>
      <c r="AHF197" s="27"/>
      <c r="AHG197" s="27"/>
      <c r="AHH197" s="27"/>
      <c r="AHI197" s="27"/>
      <c r="AHJ197" s="27"/>
      <c r="AHK197" s="27"/>
      <c r="AHL197" s="27"/>
      <c r="AHM197" s="27"/>
      <c r="AHN197" s="27"/>
      <c r="AHO197" s="27"/>
      <c r="AHP197" s="27"/>
      <c r="AHQ197" s="27"/>
      <c r="AHR197" s="27"/>
      <c r="AHS197" s="27"/>
      <c r="AHT197" s="27"/>
      <c r="AHU197" s="27"/>
      <c r="AHV197" s="27"/>
      <c r="AHW197" s="27"/>
      <c r="AHX197" s="27"/>
      <c r="AHY197" s="27"/>
      <c r="AHZ197" s="27"/>
      <c r="AIA197" s="27"/>
      <c r="AIB197" s="27"/>
      <c r="AIC197" s="27"/>
      <c r="AID197" s="27"/>
      <c r="AIE197" s="27"/>
      <c r="AIF197" s="27"/>
      <c r="AIG197" s="27"/>
      <c r="AIH197" s="27"/>
      <c r="AII197" s="27"/>
      <c r="AIJ197" s="27"/>
      <c r="AIK197" s="27"/>
      <c r="AIL197" s="27"/>
      <c r="AIM197" s="27"/>
      <c r="AIN197" s="27"/>
      <c r="AIO197" s="27"/>
      <c r="AIP197" s="27"/>
      <c r="AIQ197" s="27"/>
      <c r="AIR197" s="27"/>
      <c r="AIS197" s="27"/>
      <c r="AIT197" s="27"/>
      <c r="AIU197" s="27"/>
      <c r="AIV197" s="27"/>
      <c r="AIW197" s="27"/>
      <c r="AIX197" s="27"/>
      <c r="AIY197" s="27"/>
      <c r="AIZ197" s="27"/>
      <c r="AJA197" s="27"/>
      <c r="AJB197" s="27"/>
      <c r="AJC197" s="27"/>
      <c r="AJD197" s="27"/>
      <c r="AJE197" s="27"/>
      <c r="AJF197" s="27"/>
      <c r="AJG197" s="27"/>
      <c r="AJH197" s="27"/>
      <c r="AJI197" s="27"/>
      <c r="AJJ197" s="27"/>
      <c r="AJK197" s="27"/>
      <c r="AJL197" s="27"/>
      <c r="AJM197" s="27"/>
      <c r="AJN197" s="27"/>
      <c r="AJO197" s="27"/>
      <c r="AJP197" s="27"/>
      <c r="AJQ197" s="27"/>
      <c r="AJR197" s="27"/>
      <c r="AJS197" s="27"/>
      <c r="AJT197" s="27"/>
      <c r="AJU197" s="27"/>
      <c r="AJV197" s="27"/>
      <c r="AJW197" s="27"/>
      <c r="AJX197" s="27"/>
      <c r="AJY197" s="27"/>
      <c r="AJZ197" s="27"/>
      <c r="AKA197" s="27"/>
      <c r="AKB197" s="27"/>
      <c r="AKC197" s="27"/>
      <c r="AKD197" s="27"/>
      <c r="AKE197" s="27"/>
      <c r="AKF197" s="27"/>
      <c r="AKG197" s="27"/>
      <c r="AKH197" s="27"/>
      <c r="AKI197" s="27"/>
      <c r="AKJ197" s="27"/>
      <c r="AKK197" s="27"/>
      <c r="AKL197" s="27"/>
      <c r="AKM197" s="27"/>
      <c r="AKN197" s="27"/>
      <c r="AKO197" s="27"/>
      <c r="AKP197" s="27"/>
      <c r="AKQ197" s="27"/>
      <c r="AKR197" s="27"/>
      <c r="AKS197" s="27"/>
      <c r="AKT197" s="27"/>
      <c r="AKU197" s="27"/>
      <c r="AKV197" s="27"/>
      <c r="AKW197" s="27"/>
      <c r="AKX197" s="27"/>
      <c r="AKY197" s="27"/>
      <c r="AKZ197" s="27"/>
      <c r="ALA197" s="27"/>
      <c r="ALB197" s="27"/>
      <c r="ALC197" s="27"/>
      <c r="ALD197" s="27"/>
      <c r="ALE197" s="27"/>
      <c r="ALF197" s="27"/>
      <c r="ALG197" s="27"/>
      <c r="ALH197" s="27"/>
      <c r="ALI197" s="27"/>
      <c r="ALJ197" s="27"/>
      <c r="ALK197" s="27"/>
      <c r="ALL197" s="27"/>
      <c r="ALM197" s="27"/>
      <c r="ALN197" s="27"/>
      <c r="ALO197" s="27"/>
      <c r="ALP197" s="27"/>
      <c r="ALQ197" s="27"/>
      <c r="ALR197" s="27"/>
      <c r="ALS197" s="27"/>
      <c r="ALT197" s="27"/>
      <c r="ALU197" s="27"/>
      <c r="ALV197" s="27"/>
      <c r="ALW197" s="27"/>
      <c r="ALX197" s="27"/>
      <c r="ALY197" s="27"/>
      <c r="ALZ197" s="27"/>
      <c r="AMA197" s="27"/>
      <c r="AMB197" s="27"/>
      <c r="AMC197" s="27"/>
      <c r="AMD197" s="27"/>
      <c r="AME197" s="27"/>
      <c r="AMF197" s="27"/>
      <c r="AMG197" s="27"/>
      <c r="AMH197" s="27"/>
      <c r="AMI197" s="27"/>
      <c r="AMJ197" s="27"/>
    </row>
    <row r="198" spans="1:1024" hidden="1">
      <c r="A198" s="28">
        <v>1130183</v>
      </c>
      <c r="B198" s="84" t="s">
        <v>332</v>
      </c>
      <c r="C198" s="28">
        <v>200</v>
      </c>
      <c r="D198" s="42">
        <v>5</v>
      </c>
      <c r="E198" s="45">
        <v>1</v>
      </c>
      <c r="F198" s="44" t="s">
        <v>48</v>
      </c>
      <c r="G198" s="85" t="s">
        <v>293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  <c r="IW198" s="27"/>
      <c r="IX198" s="27"/>
      <c r="IY198" s="27"/>
      <c r="IZ198" s="27"/>
      <c r="JA198" s="27"/>
      <c r="JB198" s="27"/>
      <c r="JC198" s="27"/>
      <c r="JD198" s="27"/>
      <c r="JE198" s="27"/>
      <c r="JF198" s="27"/>
      <c r="JG198" s="27"/>
      <c r="JH198" s="27"/>
      <c r="JI198" s="27"/>
      <c r="JJ198" s="27"/>
      <c r="JK198" s="27"/>
      <c r="JL198" s="27"/>
      <c r="JM198" s="27"/>
      <c r="JN198" s="27"/>
      <c r="JO198" s="27"/>
      <c r="JP198" s="27"/>
      <c r="JQ198" s="27"/>
      <c r="JR198" s="27"/>
      <c r="JS198" s="27"/>
      <c r="JT198" s="27"/>
      <c r="JU198" s="27"/>
      <c r="JV198" s="27"/>
      <c r="JW198" s="27"/>
      <c r="JX198" s="27"/>
      <c r="JY198" s="27"/>
      <c r="JZ198" s="27"/>
      <c r="KA198" s="27"/>
      <c r="KB198" s="27"/>
      <c r="KC198" s="27"/>
      <c r="KD198" s="27"/>
      <c r="KE198" s="27"/>
      <c r="KF198" s="27"/>
      <c r="KG198" s="27"/>
      <c r="KH198" s="27"/>
      <c r="KI198" s="27"/>
      <c r="KJ198" s="27"/>
      <c r="KK198" s="27"/>
      <c r="KL198" s="27"/>
      <c r="KM198" s="27"/>
      <c r="KN198" s="27"/>
      <c r="KO198" s="27"/>
      <c r="KP198" s="27"/>
      <c r="KQ198" s="27"/>
      <c r="KR198" s="27"/>
      <c r="KS198" s="27"/>
      <c r="KT198" s="27"/>
      <c r="KU198" s="27"/>
      <c r="KV198" s="27"/>
      <c r="KW198" s="27"/>
      <c r="KX198" s="27"/>
      <c r="KY198" s="27"/>
      <c r="KZ198" s="27"/>
      <c r="LA198" s="27"/>
      <c r="LB198" s="27"/>
      <c r="LC198" s="27"/>
      <c r="LD198" s="27"/>
      <c r="LE198" s="27"/>
      <c r="LF198" s="27"/>
      <c r="LG198" s="27"/>
      <c r="LH198" s="27"/>
      <c r="LI198" s="27"/>
      <c r="LJ198" s="27"/>
      <c r="LK198" s="27"/>
      <c r="LL198" s="27"/>
      <c r="LM198" s="27"/>
      <c r="LN198" s="27"/>
      <c r="LO198" s="27"/>
      <c r="LP198" s="27"/>
      <c r="LQ198" s="27"/>
      <c r="LR198" s="27"/>
      <c r="LS198" s="27"/>
      <c r="LT198" s="27"/>
      <c r="LU198" s="27"/>
      <c r="LV198" s="27"/>
      <c r="LW198" s="27"/>
      <c r="LX198" s="27"/>
      <c r="LY198" s="27"/>
      <c r="LZ198" s="27"/>
      <c r="MA198" s="27"/>
      <c r="MB198" s="27"/>
      <c r="MC198" s="27"/>
      <c r="MD198" s="27"/>
      <c r="ME198" s="27"/>
      <c r="MF198" s="27"/>
      <c r="MG198" s="27"/>
      <c r="MH198" s="27"/>
      <c r="MI198" s="27"/>
      <c r="MJ198" s="27"/>
      <c r="MK198" s="27"/>
      <c r="ML198" s="27"/>
      <c r="MM198" s="27"/>
      <c r="MN198" s="27"/>
      <c r="MO198" s="27"/>
      <c r="MP198" s="27"/>
      <c r="MQ198" s="27"/>
      <c r="MR198" s="27"/>
      <c r="MS198" s="27"/>
      <c r="MT198" s="27"/>
      <c r="MU198" s="27"/>
      <c r="MV198" s="27"/>
      <c r="MW198" s="27"/>
      <c r="MX198" s="27"/>
      <c r="MY198" s="27"/>
      <c r="MZ198" s="27"/>
      <c r="NA198" s="27"/>
      <c r="NB198" s="27"/>
      <c r="NC198" s="27"/>
      <c r="ND198" s="27"/>
      <c r="NE198" s="27"/>
      <c r="NF198" s="27"/>
      <c r="NG198" s="27"/>
      <c r="NH198" s="27"/>
      <c r="NI198" s="27"/>
      <c r="NJ198" s="27"/>
      <c r="NK198" s="27"/>
      <c r="NL198" s="27"/>
      <c r="NM198" s="27"/>
      <c r="NN198" s="27"/>
      <c r="NO198" s="27"/>
      <c r="NP198" s="27"/>
      <c r="NQ198" s="27"/>
      <c r="NR198" s="27"/>
      <c r="NS198" s="27"/>
      <c r="NT198" s="27"/>
      <c r="NU198" s="27"/>
      <c r="NV198" s="27"/>
      <c r="NW198" s="27"/>
      <c r="NX198" s="27"/>
      <c r="NY198" s="27"/>
      <c r="NZ198" s="27"/>
      <c r="OA198" s="27"/>
      <c r="OB198" s="27"/>
      <c r="OC198" s="27"/>
      <c r="OD198" s="27"/>
      <c r="OE198" s="27"/>
      <c r="OF198" s="27"/>
      <c r="OG198" s="27"/>
      <c r="OH198" s="27"/>
      <c r="OI198" s="27"/>
      <c r="OJ198" s="27"/>
      <c r="OK198" s="27"/>
      <c r="OL198" s="27"/>
      <c r="OM198" s="27"/>
      <c r="ON198" s="27"/>
      <c r="OO198" s="27"/>
      <c r="OP198" s="27"/>
      <c r="OQ198" s="27"/>
      <c r="OR198" s="27"/>
      <c r="OS198" s="27"/>
      <c r="OT198" s="27"/>
      <c r="OU198" s="27"/>
      <c r="OV198" s="27"/>
      <c r="OW198" s="27"/>
      <c r="OX198" s="27"/>
      <c r="OY198" s="27"/>
      <c r="OZ198" s="27"/>
      <c r="PA198" s="27"/>
      <c r="PB198" s="27"/>
      <c r="PC198" s="27"/>
      <c r="PD198" s="27"/>
      <c r="PE198" s="27"/>
      <c r="PF198" s="27"/>
      <c r="PG198" s="27"/>
      <c r="PH198" s="27"/>
      <c r="PI198" s="27"/>
      <c r="PJ198" s="27"/>
      <c r="PK198" s="27"/>
      <c r="PL198" s="27"/>
      <c r="PM198" s="27"/>
      <c r="PN198" s="27"/>
      <c r="PO198" s="27"/>
      <c r="PP198" s="27"/>
      <c r="PQ198" s="27"/>
      <c r="PR198" s="27"/>
      <c r="PS198" s="27"/>
      <c r="PT198" s="27"/>
      <c r="PU198" s="27"/>
      <c r="PV198" s="27"/>
      <c r="PW198" s="27"/>
      <c r="PX198" s="27"/>
      <c r="PY198" s="27"/>
      <c r="PZ198" s="27"/>
      <c r="QA198" s="27"/>
      <c r="QB198" s="27"/>
      <c r="QC198" s="27"/>
      <c r="QD198" s="27"/>
      <c r="QE198" s="27"/>
      <c r="QF198" s="27"/>
      <c r="QG198" s="27"/>
      <c r="QH198" s="27"/>
      <c r="QI198" s="27"/>
      <c r="QJ198" s="27"/>
      <c r="QK198" s="27"/>
      <c r="QL198" s="27"/>
      <c r="QM198" s="27"/>
      <c r="QN198" s="27"/>
      <c r="QO198" s="27"/>
      <c r="QP198" s="27"/>
      <c r="QQ198" s="27"/>
      <c r="QR198" s="27"/>
      <c r="QS198" s="27"/>
      <c r="QT198" s="27"/>
      <c r="QU198" s="27"/>
      <c r="QV198" s="27"/>
      <c r="QW198" s="27"/>
      <c r="QX198" s="27"/>
      <c r="QY198" s="27"/>
      <c r="QZ198" s="27"/>
      <c r="RA198" s="27"/>
      <c r="RB198" s="27"/>
      <c r="RC198" s="27"/>
      <c r="RD198" s="27"/>
      <c r="RE198" s="27"/>
      <c r="RF198" s="27"/>
      <c r="RG198" s="27"/>
      <c r="RH198" s="27"/>
      <c r="RI198" s="27"/>
      <c r="RJ198" s="27"/>
      <c r="RK198" s="27"/>
      <c r="RL198" s="27"/>
      <c r="RM198" s="27"/>
      <c r="RN198" s="27"/>
      <c r="RO198" s="27"/>
      <c r="RP198" s="27"/>
      <c r="RQ198" s="27"/>
      <c r="RR198" s="27"/>
      <c r="RS198" s="27"/>
      <c r="RT198" s="27"/>
      <c r="RU198" s="27"/>
      <c r="RV198" s="27"/>
      <c r="RW198" s="27"/>
      <c r="RX198" s="27"/>
      <c r="RY198" s="27"/>
      <c r="RZ198" s="27"/>
      <c r="SA198" s="27"/>
      <c r="SB198" s="27"/>
      <c r="SC198" s="27"/>
      <c r="SD198" s="27"/>
      <c r="SE198" s="27"/>
      <c r="SF198" s="27"/>
      <c r="SG198" s="27"/>
      <c r="SH198" s="27"/>
      <c r="SI198" s="27"/>
      <c r="SJ198" s="27"/>
      <c r="SK198" s="27"/>
      <c r="SL198" s="27"/>
      <c r="SM198" s="27"/>
      <c r="SN198" s="27"/>
      <c r="SO198" s="27"/>
      <c r="SP198" s="27"/>
      <c r="SQ198" s="27"/>
      <c r="SR198" s="27"/>
      <c r="SS198" s="27"/>
      <c r="ST198" s="27"/>
      <c r="SU198" s="27"/>
      <c r="SV198" s="27"/>
      <c r="SW198" s="27"/>
      <c r="SX198" s="27"/>
      <c r="SY198" s="27"/>
      <c r="SZ198" s="27"/>
      <c r="TA198" s="27"/>
      <c r="TB198" s="27"/>
      <c r="TC198" s="27"/>
      <c r="TD198" s="27"/>
      <c r="TE198" s="27"/>
      <c r="TF198" s="27"/>
      <c r="TG198" s="27"/>
      <c r="TH198" s="27"/>
      <c r="TI198" s="27"/>
      <c r="TJ198" s="27"/>
      <c r="TK198" s="27"/>
      <c r="TL198" s="27"/>
      <c r="TM198" s="27"/>
      <c r="TN198" s="27"/>
      <c r="TO198" s="27"/>
      <c r="TP198" s="27"/>
      <c r="TQ198" s="27"/>
      <c r="TR198" s="27"/>
      <c r="TS198" s="27"/>
      <c r="TT198" s="27"/>
      <c r="TU198" s="27"/>
      <c r="TV198" s="27"/>
      <c r="TW198" s="27"/>
      <c r="TX198" s="27"/>
      <c r="TY198" s="27"/>
      <c r="TZ198" s="27"/>
      <c r="UA198" s="27"/>
      <c r="UB198" s="27"/>
      <c r="UC198" s="27"/>
      <c r="UD198" s="27"/>
      <c r="UE198" s="27"/>
      <c r="UF198" s="27"/>
      <c r="UG198" s="27"/>
      <c r="UH198" s="27"/>
      <c r="UI198" s="27"/>
      <c r="UJ198" s="27"/>
      <c r="UK198" s="27"/>
      <c r="UL198" s="27"/>
      <c r="UM198" s="27"/>
      <c r="UN198" s="27"/>
      <c r="UO198" s="27"/>
      <c r="UP198" s="27"/>
      <c r="UQ198" s="27"/>
      <c r="UR198" s="27"/>
      <c r="US198" s="27"/>
      <c r="UT198" s="27"/>
      <c r="UU198" s="27"/>
      <c r="UV198" s="27"/>
      <c r="UW198" s="27"/>
      <c r="UX198" s="27"/>
      <c r="UY198" s="27"/>
      <c r="UZ198" s="27"/>
      <c r="VA198" s="27"/>
      <c r="VB198" s="27"/>
      <c r="VC198" s="27"/>
      <c r="VD198" s="27"/>
      <c r="VE198" s="27"/>
      <c r="VF198" s="27"/>
      <c r="VG198" s="27"/>
      <c r="VH198" s="27"/>
      <c r="VI198" s="27"/>
      <c r="VJ198" s="27"/>
      <c r="VK198" s="27"/>
      <c r="VL198" s="27"/>
      <c r="VM198" s="27"/>
      <c r="VN198" s="27"/>
      <c r="VO198" s="27"/>
      <c r="VP198" s="27"/>
      <c r="VQ198" s="27"/>
      <c r="VR198" s="27"/>
      <c r="VS198" s="27"/>
      <c r="VT198" s="27"/>
      <c r="VU198" s="27"/>
      <c r="VV198" s="27"/>
      <c r="VW198" s="27"/>
      <c r="VX198" s="27"/>
      <c r="VY198" s="27"/>
      <c r="VZ198" s="27"/>
      <c r="WA198" s="27"/>
      <c r="WB198" s="27"/>
      <c r="WC198" s="27"/>
      <c r="WD198" s="27"/>
      <c r="WE198" s="27"/>
      <c r="WF198" s="27"/>
      <c r="WG198" s="27"/>
      <c r="WH198" s="27"/>
      <c r="WI198" s="27"/>
      <c r="WJ198" s="27"/>
      <c r="WK198" s="27"/>
      <c r="WL198" s="27"/>
      <c r="WM198" s="27"/>
      <c r="WN198" s="27"/>
      <c r="WO198" s="27"/>
      <c r="WP198" s="27"/>
      <c r="WQ198" s="27"/>
      <c r="WR198" s="27"/>
      <c r="WS198" s="27"/>
      <c r="WT198" s="27"/>
      <c r="WU198" s="27"/>
      <c r="WV198" s="27"/>
      <c r="WW198" s="27"/>
      <c r="WX198" s="27"/>
      <c r="WY198" s="27"/>
      <c r="WZ198" s="27"/>
      <c r="XA198" s="27"/>
      <c r="XB198" s="27"/>
      <c r="XC198" s="27"/>
      <c r="XD198" s="27"/>
      <c r="XE198" s="27"/>
      <c r="XF198" s="27"/>
      <c r="XG198" s="27"/>
      <c r="XH198" s="27"/>
      <c r="XI198" s="27"/>
      <c r="XJ198" s="27"/>
      <c r="XK198" s="27"/>
      <c r="XL198" s="27"/>
      <c r="XM198" s="27"/>
      <c r="XN198" s="27"/>
      <c r="XO198" s="27"/>
      <c r="XP198" s="27"/>
      <c r="XQ198" s="27"/>
      <c r="XR198" s="27"/>
      <c r="XS198" s="27"/>
      <c r="XT198" s="27"/>
      <c r="XU198" s="27"/>
      <c r="XV198" s="27"/>
      <c r="XW198" s="27"/>
      <c r="XX198" s="27"/>
      <c r="XY198" s="27"/>
      <c r="XZ198" s="27"/>
      <c r="YA198" s="27"/>
      <c r="YB198" s="27"/>
      <c r="YC198" s="27"/>
      <c r="YD198" s="27"/>
      <c r="YE198" s="27"/>
      <c r="YF198" s="27"/>
      <c r="YG198" s="27"/>
      <c r="YH198" s="27"/>
      <c r="YI198" s="27"/>
      <c r="YJ198" s="27"/>
      <c r="YK198" s="27"/>
      <c r="YL198" s="27"/>
      <c r="YM198" s="27"/>
      <c r="YN198" s="27"/>
      <c r="YO198" s="27"/>
      <c r="YP198" s="27"/>
      <c r="YQ198" s="27"/>
      <c r="YR198" s="27"/>
      <c r="YS198" s="27"/>
      <c r="YT198" s="27"/>
      <c r="YU198" s="27"/>
      <c r="YV198" s="27"/>
      <c r="YW198" s="27"/>
      <c r="YX198" s="27"/>
      <c r="YY198" s="27"/>
      <c r="YZ198" s="27"/>
      <c r="ZA198" s="27"/>
      <c r="ZB198" s="27"/>
      <c r="ZC198" s="27"/>
      <c r="ZD198" s="27"/>
      <c r="ZE198" s="27"/>
      <c r="ZF198" s="27"/>
      <c r="ZG198" s="27"/>
      <c r="ZH198" s="27"/>
      <c r="ZI198" s="27"/>
      <c r="ZJ198" s="27"/>
      <c r="ZK198" s="27"/>
      <c r="ZL198" s="27"/>
      <c r="ZM198" s="27"/>
      <c r="ZN198" s="27"/>
      <c r="ZO198" s="27"/>
      <c r="ZP198" s="27"/>
      <c r="ZQ198" s="27"/>
      <c r="ZR198" s="27"/>
      <c r="ZS198" s="27"/>
      <c r="ZT198" s="27"/>
      <c r="ZU198" s="27"/>
      <c r="ZV198" s="27"/>
      <c r="ZW198" s="27"/>
      <c r="ZX198" s="27"/>
      <c r="ZY198" s="27"/>
      <c r="ZZ198" s="27"/>
      <c r="AAA198" s="27"/>
      <c r="AAB198" s="27"/>
      <c r="AAC198" s="27"/>
      <c r="AAD198" s="27"/>
      <c r="AAE198" s="27"/>
      <c r="AAF198" s="27"/>
      <c r="AAG198" s="27"/>
      <c r="AAH198" s="27"/>
      <c r="AAI198" s="27"/>
      <c r="AAJ198" s="27"/>
      <c r="AAK198" s="27"/>
      <c r="AAL198" s="27"/>
      <c r="AAM198" s="27"/>
      <c r="AAN198" s="27"/>
      <c r="AAO198" s="27"/>
      <c r="AAP198" s="27"/>
      <c r="AAQ198" s="27"/>
      <c r="AAR198" s="27"/>
      <c r="AAS198" s="27"/>
      <c r="AAT198" s="27"/>
      <c r="AAU198" s="27"/>
      <c r="AAV198" s="27"/>
      <c r="AAW198" s="27"/>
      <c r="AAX198" s="27"/>
      <c r="AAY198" s="27"/>
      <c r="AAZ198" s="27"/>
      <c r="ABA198" s="27"/>
      <c r="ABB198" s="27"/>
      <c r="ABC198" s="27"/>
      <c r="ABD198" s="27"/>
      <c r="ABE198" s="27"/>
      <c r="ABF198" s="27"/>
      <c r="ABG198" s="27"/>
      <c r="ABH198" s="27"/>
      <c r="ABI198" s="27"/>
      <c r="ABJ198" s="27"/>
      <c r="ABK198" s="27"/>
      <c r="ABL198" s="27"/>
      <c r="ABM198" s="27"/>
      <c r="ABN198" s="27"/>
      <c r="ABO198" s="27"/>
      <c r="ABP198" s="27"/>
      <c r="ABQ198" s="27"/>
      <c r="ABR198" s="27"/>
      <c r="ABS198" s="27"/>
      <c r="ABT198" s="27"/>
      <c r="ABU198" s="27"/>
      <c r="ABV198" s="27"/>
      <c r="ABW198" s="27"/>
      <c r="ABX198" s="27"/>
      <c r="ABY198" s="27"/>
      <c r="ABZ198" s="27"/>
      <c r="ACA198" s="27"/>
      <c r="ACB198" s="27"/>
      <c r="ACC198" s="27"/>
      <c r="ACD198" s="27"/>
      <c r="ACE198" s="27"/>
      <c r="ACF198" s="27"/>
      <c r="ACG198" s="27"/>
      <c r="ACH198" s="27"/>
      <c r="ACI198" s="27"/>
      <c r="ACJ198" s="27"/>
      <c r="ACK198" s="27"/>
      <c r="ACL198" s="27"/>
      <c r="ACM198" s="27"/>
      <c r="ACN198" s="27"/>
      <c r="ACO198" s="27"/>
      <c r="ACP198" s="27"/>
      <c r="ACQ198" s="27"/>
      <c r="ACR198" s="27"/>
      <c r="ACS198" s="27"/>
      <c r="ACT198" s="27"/>
      <c r="ACU198" s="27"/>
      <c r="ACV198" s="27"/>
      <c r="ACW198" s="27"/>
      <c r="ACX198" s="27"/>
      <c r="ACY198" s="27"/>
      <c r="ACZ198" s="27"/>
      <c r="ADA198" s="27"/>
      <c r="ADB198" s="27"/>
      <c r="ADC198" s="27"/>
      <c r="ADD198" s="27"/>
      <c r="ADE198" s="27"/>
      <c r="ADF198" s="27"/>
      <c r="ADG198" s="27"/>
      <c r="ADH198" s="27"/>
      <c r="ADI198" s="27"/>
      <c r="ADJ198" s="27"/>
      <c r="ADK198" s="27"/>
      <c r="ADL198" s="27"/>
      <c r="ADM198" s="27"/>
      <c r="ADN198" s="27"/>
      <c r="ADO198" s="27"/>
      <c r="ADP198" s="27"/>
      <c r="ADQ198" s="27"/>
      <c r="ADR198" s="27"/>
      <c r="ADS198" s="27"/>
      <c r="ADT198" s="27"/>
      <c r="ADU198" s="27"/>
      <c r="ADV198" s="27"/>
      <c r="ADW198" s="27"/>
      <c r="ADX198" s="27"/>
      <c r="ADY198" s="27"/>
      <c r="ADZ198" s="27"/>
      <c r="AEA198" s="27"/>
      <c r="AEB198" s="27"/>
      <c r="AEC198" s="27"/>
      <c r="AED198" s="27"/>
      <c r="AEE198" s="27"/>
      <c r="AEF198" s="27"/>
      <c r="AEG198" s="27"/>
      <c r="AEH198" s="27"/>
      <c r="AEI198" s="27"/>
      <c r="AEJ198" s="27"/>
      <c r="AEK198" s="27"/>
      <c r="AEL198" s="27"/>
      <c r="AEM198" s="27"/>
      <c r="AEN198" s="27"/>
      <c r="AEO198" s="27"/>
      <c r="AEP198" s="27"/>
      <c r="AEQ198" s="27"/>
      <c r="AER198" s="27"/>
      <c r="AES198" s="27"/>
      <c r="AET198" s="27"/>
      <c r="AEU198" s="27"/>
      <c r="AEV198" s="27"/>
      <c r="AEW198" s="27"/>
      <c r="AEX198" s="27"/>
      <c r="AEY198" s="27"/>
      <c r="AEZ198" s="27"/>
      <c r="AFA198" s="27"/>
      <c r="AFB198" s="27"/>
      <c r="AFC198" s="27"/>
      <c r="AFD198" s="27"/>
      <c r="AFE198" s="27"/>
      <c r="AFF198" s="27"/>
      <c r="AFG198" s="27"/>
      <c r="AFH198" s="27"/>
      <c r="AFI198" s="27"/>
      <c r="AFJ198" s="27"/>
      <c r="AFK198" s="27"/>
      <c r="AFL198" s="27"/>
      <c r="AFM198" s="27"/>
      <c r="AFN198" s="27"/>
      <c r="AFO198" s="27"/>
      <c r="AFP198" s="27"/>
      <c r="AFQ198" s="27"/>
      <c r="AFR198" s="27"/>
      <c r="AFS198" s="27"/>
      <c r="AFT198" s="27"/>
      <c r="AFU198" s="27"/>
      <c r="AFV198" s="27"/>
      <c r="AFW198" s="27"/>
      <c r="AFX198" s="27"/>
      <c r="AFY198" s="27"/>
      <c r="AFZ198" s="27"/>
      <c r="AGA198" s="27"/>
      <c r="AGB198" s="27"/>
      <c r="AGC198" s="27"/>
      <c r="AGD198" s="27"/>
      <c r="AGE198" s="27"/>
      <c r="AGF198" s="27"/>
      <c r="AGG198" s="27"/>
      <c r="AGH198" s="27"/>
      <c r="AGI198" s="27"/>
      <c r="AGJ198" s="27"/>
      <c r="AGK198" s="27"/>
      <c r="AGL198" s="27"/>
      <c r="AGM198" s="27"/>
      <c r="AGN198" s="27"/>
      <c r="AGO198" s="27"/>
      <c r="AGP198" s="27"/>
      <c r="AGQ198" s="27"/>
      <c r="AGR198" s="27"/>
      <c r="AGS198" s="27"/>
      <c r="AGT198" s="27"/>
      <c r="AGU198" s="27"/>
      <c r="AGV198" s="27"/>
      <c r="AGW198" s="27"/>
      <c r="AGX198" s="27"/>
      <c r="AGY198" s="27"/>
      <c r="AGZ198" s="27"/>
      <c r="AHA198" s="27"/>
      <c r="AHB198" s="27"/>
      <c r="AHC198" s="27"/>
      <c r="AHD198" s="27"/>
      <c r="AHE198" s="27"/>
      <c r="AHF198" s="27"/>
      <c r="AHG198" s="27"/>
      <c r="AHH198" s="27"/>
      <c r="AHI198" s="27"/>
      <c r="AHJ198" s="27"/>
      <c r="AHK198" s="27"/>
      <c r="AHL198" s="27"/>
      <c r="AHM198" s="27"/>
      <c r="AHN198" s="27"/>
      <c r="AHO198" s="27"/>
      <c r="AHP198" s="27"/>
      <c r="AHQ198" s="27"/>
      <c r="AHR198" s="27"/>
      <c r="AHS198" s="27"/>
      <c r="AHT198" s="27"/>
      <c r="AHU198" s="27"/>
      <c r="AHV198" s="27"/>
      <c r="AHW198" s="27"/>
      <c r="AHX198" s="27"/>
      <c r="AHY198" s="27"/>
      <c r="AHZ198" s="27"/>
      <c r="AIA198" s="27"/>
      <c r="AIB198" s="27"/>
      <c r="AIC198" s="27"/>
      <c r="AID198" s="27"/>
      <c r="AIE198" s="27"/>
      <c r="AIF198" s="27"/>
      <c r="AIG198" s="27"/>
      <c r="AIH198" s="27"/>
      <c r="AII198" s="27"/>
      <c r="AIJ198" s="27"/>
      <c r="AIK198" s="27"/>
      <c r="AIL198" s="27"/>
      <c r="AIM198" s="27"/>
      <c r="AIN198" s="27"/>
      <c r="AIO198" s="27"/>
      <c r="AIP198" s="27"/>
      <c r="AIQ198" s="27"/>
      <c r="AIR198" s="27"/>
      <c r="AIS198" s="27"/>
      <c r="AIT198" s="27"/>
      <c r="AIU198" s="27"/>
      <c r="AIV198" s="27"/>
      <c r="AIW198" s="27"/>
      <c r="AIX198" s="27"/>
      <c r="AIY198" s="27"/>
      <c r="AIZ198" s="27"/>
      <c r="AJA198" s="27"/>
      <c r="AJB198" s="27"/>
      <c r="AJC198" s="27"/>
      <c r="AJD198" s="27"/>
      <c r="AJE198" s="27"/>
      <c r="AJF198" s="27"/>
      <c r="AJG198" s="27"/>
      <c r="AJH198" s="27"/>
      <c r="AJI198" s="27"/>
      <c r="AJJ198" s="27"/>
      <c r="AJK198" s="27"/>
      <c r="AJL198" s="27"/>
      <c r="AJM198" s="27"/>
      <c r="AJN198" s="27"/>
      <c r="AJO198" s="27"/>
      <c r="AJP198" s="27"/>
      <c r="AJQ198" s="27"/>
      <c r="AJR198" s="27"/>
      <c r="AJS198" s="27"/>
      <c r="AJT198" s="27"/>
      <c r="AJU198" s="27"/>
      <c r="AJV198" s="27"/>
      <c r="AJW198" s="27"/>
      <c r="AJX198" s="27"/>
      <c r="AJY198" s="27"/>
      <c r="AJZ198" s="27"/>
      <c r="AKA198" s="27"/>
      <c r="AKB198" s="27"/>
      <c r="AKC198" s="27"/>
      <c r="AKD198" s="27"/>
      <c r="AKE198" s="27"/>
      <c r="AKF198" s="27"/>
      <c r="AKG198" s="27"/>
      <c r="AKH198" s="27"/>
      <c r="AKI198" s="27"/>
      <c r="AKJ198" s="27"/>
      <c r="AKK198" s="27"/>
      <c r="AKL198" s="27"/>
      <c r="AKM198" s="27"/>
      <c r="AKN198" s="27"/>
      <c r="AKO198" s="27"/>
      <c r="AKP198" s="27"/>
      <c r="AKQ198" s="27"/>
      <c r="AKR198" s="27"/>
      <c r="AKS198" s="27"/>
      <c r="AKT198" s="27"/>
      <c r="AKU198" s="27"/>
      <c r="AKV198" s="27"/>
      <c r="AKW198" s="27"/>
      <c r="AKX198" s="27"/>
      <c r="AKY198" s="27"/>
      <c r="AKZ198" s="27"/>
      <c r="ALA198" s="27"/>
      <c r="ALB198" s="27"/>
      <c r="ALC198" s="27"/>
      <c r="ALD198" s="27"/>
      <c r="ALE198" s="27"/>
      <c r="ALF198" s="27"/>
      <c r="ALG198" s="27"/>
      <c r="ALH198" s="27"/>
      <c r="ALI198" s="27"/>
      <c r="ALJ198" s="27"/>
      <c r="ALK198" s="27"/>
      <c r="ALL198" s="27"/>
      <c r="ALM198" s="27"/>
      <c r="ALN198" s="27"/>
      <c r="ALO198" s="27"/>
      <c r="ALP198" s="27"/>
      <c r="ALQ198" s="27"/>
      <c r="ALR198" s="27"/>
      <c r="ALS198" s="27"/>
      <c r="ALT198" s="27"/>
      <c r="ALU198" s="27"/>
      <c r="ALV198" s="27"/>
      <c r="ALW198" s="27"/>
      <c r="ALX198" s="27"/>
      <c r="ALY198" s="27"/>
      <c r="ALZ198" s="27"/>
      <c r="AMA198" s="27"/>
      <c r="AMB198" s="27"/>
      <c r="AMC198" s="27"/>
      <c r="AMD198" s="27"/>
      <c r="AME198" s="27"/>
      <c r="AMF198" s="27"/>
      <c r="AMG198" s="27"/>
      <c r="AMH198" s="27"/>
      <c r="AMI198" s="27"/>
      <c r="AMJ198" s="27"/>
    </row>
    <row r="199" spans="1:1024" hidden="1">
      <c r="A199" s="28">
        <v>1130184</v>
      </c>
      <c r="B199" s="84" t="s">
        <v>299</v>
      </c>
      <c r="C199" s="28">
        <v>60</v>
      </c>
      <c r="D199" s="42">
        <v>1</v>
      </c>
      <c r="E199" s="45">
        <v>1</v>
      </c>
      <c r="F199" s="44" t="s">
        <v>48</v>
      </c>
      <c r="G199" s="85" t="s">
        <v>73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  <c r="IW199" s="27"/>
      <c r="IX199" s="27"/>
      <c r="IY199" s="27"/>
      <c r="IZ199" s="27"/>
      <c r="JA199" s="27"/>
      <c r="JB199" s="27"/>
      <c r="JC199" s="27"/>
      <c r="JD199" s="27"/>
      <c r="JE199" s="27"/>
      <c r="JF199" s="27"/>
      <c r="JG199" s="27"/>
      <c r="JH199" s="27"/>
      <c r="JI199" s="27"/>
      <c r="JJ199" s="27"/>
      <c r="JK199" s="27"/>
      <c r="JL199" s="27"/>
      <c r="JM199" s="27"/>
      <c r="JN199" s="27"/>
      <c r="JO199" s="27"/>
      <c r="JP199" s="27"/>
      <c r="JQ199" s="27"/>
      <c r="JR199" s="27"/>
      <c r="JS199" s="27"/>
      <c r="JT199" s="27"/>
      <c r="JU199" s="27"/>
      <c r="JV199" s="27"/>
      <c r="JW199" s="27"/>
      <c r="JX199" s="27"/>
      <c r="JY199" s="27"/>
      <c r="JZ199" s="27"/>
      <c r="KA199" s="27"/>
      <c r="KB199" s="27"/>
      <c r="KC199" s="27"/>
      <c r="KD199" s="27"/>
      <c r="KE199" s="27"/>
      <c r="KF199" s="27"/>
      <c r="KG199" s="27"/>
      <c r="KH199" s="27"/>
      <c r="KI199" s="27"/>
      <c r="KJ199" s="27"/>
      <c r="KK199" s="27"/>
      <c r="KL199" s="27"/>
      <c r="KM199" s="27"/>
      <c r="KN199" s="27"/>
      <c r="KO199" s="27"/>
      <c r="KP199" s="27"/>
      <c r="KQ199" s="27"/>
      <c r="KR199" s="27"/>
      <c r="KS199" s="27"/>
      <c r="KT199" s="27"/>
      <c r="KU199" s="27"/>
      <c r="KV199" s="27"/>
      <c r="KW199" s="27"/>
      <c r="KX199" s="27"/>
      <c r="KY199" s="27"/>
      <c r="KZ199" s="27"/>
      <c r="LA199" s="27"/>
      <c r="LB199" s="27"/>
      <c r="LC199" s="27"/>
      <c r="LD199" s="27"/>
      <c r="LE199" s="27"/>
      <c r="LF199" s="27"/>
      <c r="LG199" s="27"/>
      <c r="LH199" s="27"/>
      <c r="LI199" s="27"/>
      <c r="LJ199" s="27"/>
      <c r="LK199" s="27"/>
      <c r="LL199" s="27"/>
      <c r="LM199" s="27"/>
      <c r="LN199" s="27"/>
      <c r="LO199" s="27"/>
      <c r="LP199" s="27"/>
      <c r="LQ199" s="27"/>
      <c r="LR199" s="27"/>
      <c r="LS199" s="27"/>
      <c r="LT199" s="27"/>
      <c r="LU199" s="27"/>
      <c r="LV199" s="27"/>
      <c r="LW199" s="27"/>
      <c r="LX199" s="27"/>
      <c r="LY199" s="27"/>
      <c r="LZ199" s="27"/>
      <c r="MA199" s="27"/>
      <c r="MB199" s="27"/>
      <c r="MC199" s="27"/>
      <c r="MD199" s="27"/>
      <c r="ME199" s="27"/>
      <c r="MF199" s="27"/>
      <c r="MG199" s="27"/>
      <c r="MH199" s="27"/>
      <c r="MI199" s="27"/>
      <c r="MJ199" s="27"/>
      <c r="MK199" s="27"/>
      <c r="ML199" s="27"/>
      <c r="MM199" s="27"/>
      <c r="MN199" s="27"/>
      <c r="MO199" s="27"/>
      <c r="MP199" s="27"/>
      <c r="MQ199" s="27"/>
      <c r="MR199" s="27"/>
      <c r="MS199" s="27"/>
      <c r="MT199" s="27"/>
      <c r="MU199" s="27"/>
      <c r="MV199" s="27"/>
      <c r="MW199" s="27"/>
      <c r="MX199" s="27"/>
      <c r="MY199" s="27"/>
      <c r="MZ199" s="27"/>
      <c r="NA199" s="27"/>
      <c r="NB199" s="27"/>
      <c r="NC199" s="27"/>
      <c r="ND199" s="27"/>
      <c r="NE199" s="27"/>
      <c r="NF199" s="27"/>
      <c r="NG199" s="27"/>
      <c r="NH199" s="27"/>
      <c r="NI199" s="27"/>
      <c r="NJ199" s="27"/>
      <c r="NK199" s="27"/>
      <c r="NL199" s="27"/>
      <c r="NM199" s="27"/>
      <c r="NN199" s="27"/>
      <c r="NO199" s="27"/>
      <c r="NP199" s="27"/>
      <c r="NQ199" s="27"/>
      <c r="NR199" s="27"/>
      <c r="NS199" s="27"/>
      <c r="NT199" s="27"/>
      <c r="NU199" s="27"/>
      <c r="NV199" s="27"/>
      <c r="NW199" s="27"/>
      <c r="NX199" s="27"/>
      <c r="NY199" s="27"/>
      <c r="NZ199" s="27"/>
      <c r="OA199" s="27"/>
      <c r="OB199" s="27"/>
      <c r="OC199" s="27"/>
      <c r="OD199" s="27"/>
      <c r="OE199" s="27"/>
      <c r="OF199" s="27"/>
      <c r="OG199" s="27"/>
      <c r="OH199" s="27"/>
      <c r="OI199" s="27"/>
      <c r="OJ199" s="27"/>
      <c r="OK199" s="27"/>
      <c r="OL199" s="27"/>
      <c r="OM199" s="27"/>
      <c r="ON199" s="27"/>
      <c r="OO199" s="27"/>
      <c r="OP199" s="27"/>
      <c r="OQ199" s="27"/>
      <c r="OR199" s="27"/>
      <c r="OS199" s="27"/>
      <c r="OT199" s="27"/>
      <c r="OU199" s="27"/>
      <c r="OV199" s="27"/>
      <c r="OW199" s="27"/>
      <c r="OX199" s="27"/>
      <c r="OY199" s="27"/>
      <c r="OZ199" s="27"/>
      <c r="PA199" s="27"/>
      <c r="PB199" s="27"/>
      <c r="PC199" s="27"/>
      <c r="PD199" s="27"/>
      <c r="PE199" s="27"/>
      <c r="PF199" s="27"/>
      <c r="PG199" s="27"/>
      <c r="PH199" s="27"/>
      <c r="PI199" s="27"/>
      <c r="PJ199" s="27"/>
      <c r="PK199" s="27"/>
      <c r="PL199" s="27"/>
      <c r="PM199" s="27"/>
      <c r="PN199" s="27"/>
      <c r="PO199" s="27"/>
      <c r="PP199" s="27"/>
      <c r="PQ199" s="27"/>
      <c r="PR199" s="27"/>
      <c r="PS199" s="27"/>
      <c r="PT199" s="27"/>
      <c r="PU199" s="27"/>
      <c r="PV199" s="27"/>
      <c r="PW199" s="27"/>
      <c r="PX199" s="27"/>
      <c r="PY199" s="27"/>
      <c r="PZ199" s="27"/>
      <c r="QA199" s="27"/>
      <c r="QB199" s="27"/>
      <c r="QC199" s="27"/>
      <c r="QD199" s="27"/>
      <c r="QE199" s="27"/>
      <c r="QF199" s="27"/>
      <c r="QG199" s="27"/>
      <c r="QH199" s="27"/>
      <c r="QI199" s="27"/>
      <c r="QJ199" s="27"/>
      <c r="QK199" s="27"/>
      <c r="QL199" s="27"/>
      <c r="QM199" s="27"/>
      <c r="QN199" s="27"/>
      <c r="QO199" s="27"/>
      <c r="QP199" s="27"/>
      <c r="QQ199" s="27"/>
      <c r="QR199" s="27"/>
      <c r="QS199" s="27"/>
      <c r="QT199" s="27"/>
      <c r="QU199" s="27"/>
      <c r="QV199" s="27"/>
      <c r="QW199" s="27"/>
      <c r="QX199" s="27"/>
      <c r="QY199" s="27"/>
      <c r="QZ199" s="27"/>
      <c r="RA199" s="27"/>
      <c r="RB199" s="27"/>
      <c r="RC199" s="27"/>
      <c r="RD199" s="27"/>
      <c r="RE199" s="27"/>
      <c r="RF199" s="27"/>
      <c r="RG199" s="27"/>
      <c r="RH199" s="27"/>
      <c r="RI199" s="27"/>
      <c r="RJ199" s="27"/>
      <c r="RK199" s="27"/>
      <c r="RL199" s="27"/>
      <c r="RM199" s="27"/>
      <c r="RN199" s="27"/>
      <c r="RO199" s="27"/>
      <c r="RP199" s="27"/>
      <c r="RQ199" s="27"/>
      <c r="RR199" s="27"/>
      <c r="RS199" s="27"/>
      <c r="RT199" s="27"/>
      <c r="RU199" s="27"/>
      <c r="RV199" s="27"/>
      <c r="RW199" s="27"/>
      <c r="RX199" s="27"/>
      <c r="RY199" s="27"/>
      <c r="RZ199" s="27"/>
      <c r="SA199" s="27"/>
      <c r="SB199" s="27"/>
      <c r="SC199" s="27"/>
      <c r="SD199" s="27"/>
      <c r="SE199" s="27"/>
      <c r="SF199" s="27"/>
      <c r="SG199" s="27"/>
      <c r="SH199" s="27"/>
      <c r="SI199" s="27"/>
      <c r="SJ199" s="27"/>
      <c r="SK199" s="27"/>
      <c r="SL199" s="27"/>
      <c r="SM199" s="27"/>
      <c r="SN199" s="27"/>
      <c r="SO199" s="27"/>
      <c r="SP199" s="27"/>
      <c r="SQ199" s="27"/>
      <c r="SR199" s="27"/>
      <c r="SS199" s="27"/>
      <c r="ST199" s="27"/>
      <c r="SU199" s="27"/>
      <c r="SV199" s="27"/>
      <c r="SW199" s="27"/>
      <c r="SX199" s="27"/>
      <c r="SY199" s="27"/>
      <c r="SZ199" s="27"/>
      <c r="TA199" s="27"/>
      <c r="TB199" s="27"/>
      <c r="TC199" s="27"/>
      <c r="TD199" s="27"/>
      <c r="TE199" s="27"/>
      <c r="TF199" s="27"/>
      <c r="TG199" s="27"/>
      <c r="TH199" s="27"/>
      <c r="TI199" s="27"/>
      <c r="TJ199" s="27"/>
      <c r="TK199" s="27"/>
      <c r="TL199" s="27"/>
      <c r="TM199" s="27"/>
      <c r="TN199" s="27"/>
      <c r="TO199" s="27"/>
      <c r="TP199" s="27"/>
      <c r="TQ199" s="27"/>
      <c r="TR199" s="27"/>
      <c r="TS199" s="27"/>
      <c r="TT199" s="27"/>
      <c r="TU199" s="27"/>
      <c r="TV199" s="27"/>
      <c r="TW199" s="27"/>
      <c r="TX199" s="27"/>
      <c r="TY199" s="27"/>
      <c r="TZ199" s="27"/>
      <c r="UA199" s="27"/>
      <c r="UB199" s="27"/>
      <c r="UC199" s="27"/>
      <c r="UD199" s="27"/>
      <c r="UE199" s="27"/>
      <c r="UF199" s="27"/>
      <c r="UG199" s="27"/>
      <c r="UH199" s="27"/>
      <c r="UI199" s="27"/>
      <c r="UJ199" s="27"/>
      <c r="UK199" s="27"/>
      <c r="UL199" s="27"/>
      <c r="UM199" s="27"/>
      <c r="UN199" s="27"/>
      <c r="UO199" s="27"/>
      <c r="UP199" s="27"/>
      <c r="UQ199" s="27"/>
      <c r="UR199" s="27"/>
      <c r="US199" s="27"/>
      <c r="UT199" s="27"/>
      <c r="UU199" s="27"/>
      <c r="UV199" s="27"/>
      <c r="UW199" s="27"/>
      <c r="UX199" s="27"/>
      <c r="UY199" s="27"/>
      <c r="UZ199" s="27"/>
      <c r="VA199" s="27"/>
      <c r="VB199" s="27"/>
      <c r="VC199" s="27"/>
      <c r="VD199" s="27"/>
      <c r="VE199" s="27"/>
      <c r="VF199" s="27"/>
      <c r="VG199" s="27"/>
      <c r="VH199" s="27"/>
      <c r="VI199" s="27"/>
      <c r="VJ199" s="27"/>
      <c r="VK199" s="27"/>
      <c r="VL199" s="27"/>
      <c r="VM199" s="27"/>
      <c r="VN199" s="27"/>
      <c r="VO199" s="27"/>
      <c r="VP199" s="27"/>
      <c r="VQ199" s="27"/>
      <c r="VR199" s="27"/>
      <c r="VS199" s="27"/>
      <c r="VT199" s="27"/>
      <c r="VU199" s="27"/>
      <c r="VV199" s="27"/>
      <c r="VW199" s="27"/>
      <c r="VX199" s="27"/>
      <c r="VY199" s="27"/>
      <c r="VZ199" s="27"/>
      <c r="WA199" s="27"/>
      <c r="WB199" s="27"/>
      <c r="WC199" s="27"/>
      <c r="WD199" s="27"/>
      <c r="WE199" s="27"/>
      <c r="WF199" s="27"/>
      <c r="WG199" s="27"/>
      <c r="WH199" s="27"/>
      <c r="WI199" s="27"/>
      <c r="WJ199" s="27"/>
      <c r="WK199" s="27"/>
      <c r="WL199" s="27"/>
      <c r="WM199" s="27"/>
      <c r="WN199" s="27"/>
      <c r="WO199" s="27"/>
      <c r="WP199" s="27"/>
      <c r="WQ199" s="27"/>
      <c r="WR199" s="27"/>
      <c r="WS199" s="27"/>
      <c r="WT199" s="27"/>
      <c r="WU199" s="27"/>
      <c r="WV199" s="27"/>
      <c r="WW199" s="27"/>
      <c r="WX199" s="27"/>
      <c r="WY199" s="27"/>
      <c r="WZ199" s="27"/>
      <c r="XA199" s="27"/>
      <c r="XB199" s="27"/>
      <c r="XC199" s="27"/>
      <c r="XD199" s="27"/>
      <c r="XE199" s="27"/>
      <c r="XF199" s="27"/>
      <c r="XG199" s="27"/>
      <c r="XH199" s="27"/>
      <c r="XI199" s="27"/>
      <c r="XJ199" s="27"/>
      <c r="XK199" s="27"/>
      <c r="XL199" s="27"/>
      <c r="XM199" s="27"/>
      <c r="XN199" s="27"/>
      <c r="XO199" s="27"/>
      <c r="XP199" s="27"/>
      <c r="XQ199" s="27"/>
      <c r="XR199" s="27"/>
      <c r="XS199" s="27"/>
      <c r="XT199" s="27"/>
      <c r="XU199" s="27"/>
      <c r="XV199" s="27"/>
      <c r="XW199" s="27"/>
      <c r="XX199" s="27"/>
      <c r="XY199" s="27"/>
      <c r="XZ199" s="27"/>
      <c r="YA199" s="27"/>
      <c r="YB199" s="27"/>
      <c r="YC199" s="27"/>
      <c r="YD199" s="27"/>
      <c r="YE199" s="27"/>
      <c r="YF199" s="27"/>
      <c r="YG199" s="27"/>
      <c r="YH199" s="27"/>
      <c r="YI199" s="27"/>
      <c r="YJ199" s="27"/>
      <c r="YK199" s="27"/>
      <c r="YL199" s="27"/>
      <c r="YM199" s="27"/>
      <c r="YN199" s="27"/>
      <c r="YO199" s="27"/>
      <c r="YP199" s="27"/>
      <c r="YQ199" s="27"/>
      <c r="YR199" s="27"/>
      <c r="YS199" s="27"/>
      <c r="YT199" s="27"/>
      <c r="YU199" s="27"/>
      <c r="YV199" s="27"/>
      <c r="YW199" s="27"/>
      <c r="YX199" s="27"/>
      <c r="YY199" s="27"/>
      <c r="YZ199" s="27"/>
      <c r="ZA199" s="27"/>
      <c r="ZB199" s="27"/>
      <c r="ZC199" s="27"/>
      <c r="ZD199" s="27"/>
      <c r="ZE199" s="27"/>
      <c r="ZF199" s="27"/>
      <c r="ZG199" s="27"/>
      <c r="ZH199" s="27"/>
      <c r="ZI199" s="27"/>
      <c r="ZJ199" s="27"/>
      <c r="ZK199" s="27"/>
      <c r="ZL199" s="27"/>
      <c r="ZM199" s="27"/>
      <c r="ZN199" s="27"/>
      <c r="ZO199" s="27"/>
      <c r="ZP199" s="27"/>
      <c r="ZQ199" s="27"/>
      <c r="ZR199" s="27"/>
      <c r="ZS199" s="27"/>
      <c r="ZT199" s="27"/>
      <c r="ZU199" s="27"/>
      <c r="ZV199" s="27"/>
      <c r="ZW199" s="27"/>
      <c r="ZX199" s="27"/>
      <c r="ZY199" s="27"/>
      <c r="ZZ199" s="27"/>
      <c r="AAA199" s="27"/>
      <c r="AAB199" s="27"/>
      <c r="AAC199" s="27"/>
      <c r="AAD199" s="27"/>
      <c r="AAE199" s="27"/>
      <c r="AAF199" s="27"/>
      <c r="AAG199" s="27"/>
      <c r="AAH199" s="27"/>
      <c r="AAI199" s="27"/>
      <c r="AAJ199" s="27"/>
      <c r="AAK199" s="27"/>
      <c r="AAL199" s="27"/>
      <c r="AAM199" s="27"/>
      <c r="AAN199" s="27"/>
      <c r="AAO199" s="27"/>
      <c r="AAP199" s="27"/>
      <c r="AAQ199" s="27"/>
      <c r="AAR199" s="27"/>
      <c r="AAS199" s="27"/>
      <c r="AAT199" s="27"/>
      <c r="AAU199" s="27"/>
      <c r="AAV199" s="27"/>
      <c r="AAW199" s="27"/>
      <c r="AAX199" s="27"/>
      <c r="AAY199" s="27"/>
      <c r="AAZ199" s="27"/>
      <c r="ABA199" s="27"/>
      <c r="ABB199" s="27"/>
      <c r="ABC199" s="27"/>
      <c r="ABD199" s="27"/>
      <c r="ABE199" s="27"/>
      <c r="ABF199" s="27"/>
      <c r="ABG199" s="27"/>
      <c r="ABH199" s="27"/>
      <c r="ABI199" s="27"/>
      <c r="ABJ199" s="27"/>
      <c r="ABK199" s="27"/>
      <c r="ABL199" s="27"/>
      <c r="ABM199" s="27"/>
      <c r="ABN199" s="27"/>
      <c r="ABO199" s="27"/>
      <c r="ABP199" s="27"/>
      <c r="ABQ199" s="27"/>
      <c r="ABR199" s="27"/>
      <c r="ABS199" s="27"/>
      <c r="ABT199" s="27"/>
      <c r="ABU199" s="27"/>
      <c r="ABV199" s="27"/>
      <c r="ABW199" s="27"/>
      <c r="ABX199" s="27"/>
      <c r="ABY199" s="27"/>
      <c r="ABZ199" s="27"/>
      <c r="ACA199" s="27"/>
      <c r="ACB199" s="27"/>
      <c r="ACC199" s="27"/>
      <c r="ACD199" s="27"/>
      <c r="ACE199" s="27"/>
      <c r="ACF199" s="27"/>
      <c r="ACG199" s="27"/>
      <c r="ACH199" s="27"/>
      <c r="ACI199" s="27"/>
      <c r="ACJ199" s="27"/>
      <c r="ACK199" s="27"/>
      <c r="ACL199" s="27"/>
      <c r="ACM199" s="27"/>
      <c r="ACN199" s="27"/>
      <c r="ACO199" s="27"/>
      <c r="ACP199" s="27"/>
      <c r="ACQ199" s="27"/>
      <c r="ACR199" s="27"/>
      <c r="ACS199" s="27"/>
      <c r="ACT199" s="27"/>
      <c r="ACU199" s="27"/>
      <c r="ACV199" s="27"/>
      <c r="ACW199" s="27"/>
      <c r="ACX199" s="27"/>
      <c r="ACY199" s="27"/>
      <c r="ACZ199" s="27"/>
      <c r="ADA199" s="27"/>
      <c r="ADB199" s="27"/>
      <c r="ADC199" s="27"/>
      <c r="ADD199" s="27"/>
      <c r="ADE199" s="27"/>
      <c r="ADF199" s="27"/>
      <c r="ADG199" s="27"/>
      <c r="ADH199" s="27"/>
      <c r="ADI199" s="27"/>
      <c r="ADJ199" s="27"/>
      <c r="ADK199" s="27"/>
      <c r="ADL199" s="27"/>
      <c r="ADM199" s="27"/>
      <c r="ADN199" s="27"/>
      <c r="ADO199" s="27"/>
      <c r="ADP199" s="27"/>
      <c r="ADQ199" s="27"/>
      <c r="ADR199" s="27"/>
      <c r="ADS199" s="27"/>
      <c r="ADT199" s="27"/>
      <c r="ADU199" s="27"/>
      <c r="ADV199" s="27"/>
      <c r="ADW199" s="27"/>
      <c r="ADX199" s="27"/>
      <c r="ADY199" s="27"/>
      <c r="ADZ199" s="27"/>
      <c r="AEA199" s="27"/>
      <c r="AEB199" s="27"/>
      <c r="AEC199" s="27"/>
      <c r="AED199" s="27"/>
      <c r="AEE199" s="27"/>
      <c r="AEF199" s="27"/>
      <c r="AEG199" s="27"/>
      <c r="AEH199" s="27"/>
      <c r="AEI199" s="27"/>
      <c r="AEJ199" s="27"/>
      <c r="AEK199" s="27"/>
      <c r="AEL199" s="27"/>
      <c r="AEM199" s="27"/>
      <c r="AEN199" s="27"/>
      <c r="AEO199" s="27"/>
      <c r="AEP199" s="27"/>
      <c r="AEQ199" s="27"/>
      <c r="AER199" s="27"/>
      <c r="AES199" s="27"/>
      <c r="AET199" s="27"/>
      <c r="AEU199" s="27"/>
      <c r="AEV199" s="27"/>
      <c r="AEW199" s="27"/>
      <c r="AEX199" s="27"/>
      <c r="AEY199" s="27"/>
      <c r="AEZ199" s="27"/>
      <c r="AFA199" s="27"/>
      <c r="AFB199" s="27"/>
      <c r="AFC199" s="27"/>
      <c r="AFD199" s="27"/>
      <c r="AFE199" s="27"/>
      <c r="AFF199" s="27"/>
      <c r="AFG199" s="27"/>
      <c r="AFH199" s="27"/>
      <c r="AFI199" s="27"/>
      <c r="AFJ199" s="27"/>
      <c r="AFK199" s="27"/>
      <c r="AFL199" s="27"/>
      <c r="AFM199" s="27"/>
      <c r="AFN199" s="27"/>
      <c r="AFO199" s="27"/>
      <c r="AFP199" s="27"/>
      <c r="AFQ199" s="27"/>
      <c r="AFR199" s="27"/>
      <c r="AFS199" s="27"/>
      <c r="AFT199" s="27"/>
      <c r="AFU199" s="27"/>
      <c r="AFV199" s="27"/>
      <c r="AFW199" s="27"/>
      <c r="AFX199" s="27"/>
      <c r="AFY199" s="27"/>
      <c r="AFZ199" s="27"/>
      <c r="AGA199" s="27"/>
      <c r="AGB199" s="27"/>
      <c r="AGC199" s="27"/>
      <c r="AGD199" s="27"/>
      <c r="AGE199" s="27"/>
      <c r="AGF199" s="27"/>
      <c r="AGG199" s="27"/>
      <c r="AGH199" s="27"/>
      <c r="AGI199" s="27"/>
      <c r="AGJ199" s="27"/>
      <c r="AGK199" s="27"/>
      <c r="AGL199" s="27"/>
      <c r="AGM199" s="27"/>
      <c r="AGN199" s="27"/>
      <c r="AGO199" s="27"/>
      <c r="AGP199" s="27"/>
      <c r="AGQ199" s="27"/>
      <c r="AGR199" s="27"/>
      <c r="AGS199" s="27"/>
      <c r="AGT199" s="27"/>
      <c r="AGU199" s="27"/>
      <c r="AGV199" s="27"/>
      <c r="AGW199" s="27"/>
      <c r="AGX199" s="27"/>
      <c r="AGY199" s="27"/>
      <c r="AGZ199" s="27"/>
      <c r="AHA199" s="27"/>
      <c r="AHB199" s="27"/>
      <c r="AHC199" s="27"/>
      <c r="AHD199" s="27"/>
      <c r="AHE199" s="27"/>
      <c r="AHF199" s="27"/>
      <c r="AHG199" s="27"/>
      <c r="AHH199" s="27"/>
      <c r="AHI199" s="27"/>
      <c r="AHJ199" s="27"/>
      <c r="AHK199" s="27"/>
      <c r="AHL199" s="27"/>
      <c r="AHM199" s="27"/>
      <c r="AHN199" s="27"/>
      <c r="AHO199" s="27"/>
      <c r="AHP199" s="27"/>
      <c r="AHQ199" s="27"/>
      <c r="AHR199" s="27"/>
      <c r="AHS199" s="27"/>
      <c r="AHT199" s="27"/>
      <c r="AHU199" s="27"/>
      <c r="AHV199" s="27"/>
      <c r="AHW199" s="27"/>
      <c r="AHX199" s="27"/>
      <c r="AHY199" s="27"/>
      <c r="AHZ199" s="27"/>
      <c r="AIA199" s="27"/>
      <c r="AIB199" s="27"/>
      <c r="AIC199" s="27"/>
      <c r="AID199" s="27"/>
      <c r="AIE199" s="27"/>
      <c r="AIF199" s="27"/>
      <c r="AIG199" s="27"/>
      <c r="AIH199" s="27"/>
      <c r="AII199" s="27"/>
      <c r="AIJ199" s="27"/>
      <c r="AIK199" s="27"/>
      <c r="AIL199" s="27"/>
      <c r="AIM199" s="27"/>
      <c r="AIN199" s="27"/>
      <c r="AIO199" s="27"/>
      <c r="AIP199" s="27"/>
      <c r="AIQ199" s="27"/>
      <c r="AIR199" s="27"/>
      <c r="AIS199" s="27"/>
      <c r="AIT199" s="27"/>
      <c r="AIU199" s="27"/>
      <c r="AIV199" s="27"/>
      <c r="AIW199" s="27"/>
      <c r="AIX199" s="27"/>
      <c r="AIY199" s="27"/>
      <c r="AIZ199" s="27"/>
      <c r="AJA199" s="27"/>
      <c r="AJB199" s="27"/>
      <c r="AJC199" s="27"/>
      <c r="AJD199" s="27"/>
      <c r="AJE199" s="27"/>
      <c r="AJF199" s="27"/>
      <c r="AJG199" s="27"/>
      <c r="AJH199" s="27"/>
      <c r="AJI199" s="27"/>
      <c r="AJJ199" s="27"/>
      <c r="AJK199" s="27"/>
      <c r="AJL199" s="27"/>
      <c r="AJM199" s="27"/>
      <c r="AJN199" s="27"/>
      <c r="AJO199" s="27"/>
      <c r="AJP199" s="27"/>
      <c r="AJQ199" s="27"/>
      <c r="AJR199" s="27"/>
      <c r="AJS199" s="27"/>
      <c r="AJT199" s="27"/>
      <c r="AJU199" s="27"/>
      <c r="AJV199" s="27"/>
      <c r="AJW199" s="27"/>
      <c r="AJX199" s="27"/>
      <c r="AJY199" s="27"/>
      <c r="AJZ199" s="27"/>
      <c r="AKA199" s="27"/>
      <c r="AKB199" s="27"/>
      <c r="AKC199" s="27"/>
      <c r="AKD199" s="27"/>
      <c r="AKE199" s="27"/>
      <c r="AKF199" s="27"/>
      <c r="AKG199" s="27"/>
      <c r="AKH199" s="27"/>
      <c r="AKI199" s="27"/>
      <c r="AKJ199" s="27"/>
      <c r="AKK199" s="27"/>
      <c r="AKL199" s="27"/>
      <c r="AKM199" s="27"/>
      <c r="AKN199" s="27"/>
      <c r="AKO199" s="27"/>
      <c r="AKP199" s="27"/>
      <c r="AKQ199" s="27"/>
      <c r="AKR199" s="27"/>
      <c r="AKS199" s="27"/>
      <c r="AKT199" s="27"/>
      <c r="AKU199" s="27"/>
      <c r="AKV199" s="27"/>
      <c r="AKW199" s="27"/>
      <c r="AKX199" s="27"/>
      <c r="AKY199" s="27"/>
      <c r="AKZ199" s="27"/>
      <c r="ALA199" s="27"/>
      <c r="ALB199" s="27"/>
      <c r="ALC199" s="27"/>
      <c r="ALD199" s="27"/>
      <c r="ALE199" s="27"/>
      <c r="ALF199" s="27"/>
      <c r="ALG199" s="27"/>
      <c r="ALH199" s="27"/>
      <c r="ALI199" s="27"/>
      <c r="ALJ199" s="27"/>
      <c r="ALK199" s="27"/>
      <c r="ALL199" s="27"/>
      <c r="ALM199" s="27"/>
      <c r="ALN199" s="27"/>
      <c r="ALO199" s="27"/>
      <c r="ALP199" s="27"/>
      <c r="ALQ199" s="27"/>
      <c r="ALR199" s="27"/>
      <c r="ALS199" s="27"/>
      <c r="ALT199" s="27"/>
      <c r="ALU199" s="27"/>
      <c r="ALV199" s="27"/>
      <c r="ALW199" s="27"/>
      <c r="ALX199" s="27"/>
      <c r="ALY199" s="27"/>
      <c r="ALZ199" s="27"/>
      <c r="AMA199" s="27"/>
      <c r="AMB199" s="27"/>
      <c r="AMC199" s="27"/>
      <c r="AMD199" s="27"/>
      <c r="AME199" s="27"/>
      <c r="AMF199" s="27"/>
      <c r="AMG199" s="27"/>
      <c r="AMH199" s="27"/>
      <c r="AMI199" s="27"/>
      <c r="AMJ199" s="27"/>
    </row>
    <row r="200" spans="1:1024" hidden="1">
      <c r="A200" s="28">
        <v>1130185</v>
      </c>
      <c r="B200" s="84" t="s">
        <v>291</v>
      </c>
      <c r="C200" s="28">
        <v>60</v>
      </c>
      <c r="D200" s="42">
        <v>8</v>
      </c>
      <c r="E200" s="45">
        <v>1</v>
      </c>
      <c r="F200" s="44" t="s">
        <v>48</v>
      </c>
      <c r="G200" s="85" t="s">
        <v>292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  <c r="IW200" s="27"/>
      <c r="IX200" s="27"/>
      <c r="IY200" s="27"/>
      <c r="IZ200" s="27"/>
      <c r="JA200" s="27"/>
      <c r="JB200" s="27"/>
      <c r="JC200" s="27"/>
      <c r="JD200" s="27"/>
      <c r="JE200" s="27"/>
      <c r="JF200" s="27"/>
      <c r="JG200" s="27"/>
      <c r="JH200" s="27"/>
      <c r="JI200" s="27"/>
      <c r="JJ200" s="27"/>
      <c r="JK200" s="27"/>
      <c r="JL200" s="27"/>
      <c r="JM200" s="27"/>
      <c r="JN200" s="27"/>
      <c r="JO200" s="27"/>
      <c r="JP200" s="27"/>
      <c r="JQ200" s="27"/>
      <c r="JR200" s="27"/>
      <c r="JS200" s="27"/>
      <c r="JT200" s="27"/>
      <c r="JU200" s="27"/>
      <c r="JV200" s="27"/>
      <c r="JW200" s="27"/>
      <c r="JX200" s="27"/>
      <c r="JY200" s="27"/>
      <c r="JZ200" s="27"/>
      <c r="KA200" s="27"/>
      <c r="KB200" s="27"/>
      <c r="KC200" s="27"/>
      <c r="KD200" s="27"/>
      <c r="KE200" s="27"/>
      <c r="KF200" s="27"/>
      <c r="KG200" s="27"/>
      <c r="KH200" s="27"/>
      <c r="KI200" s="27"/>
      <c r="KJ200" s="27"/>
      <c r="KK200" s="27"/>
      <c r="KL200" s="27"/>
      <c r="KM200" s="27"/>
      <c r="KN200" s="27"/>
      <c r="KO200" s="27"/>
      <c r="KP200" s="27"/>
      <c r="KQ200" s="27"/>
      <c r="KR200" s="27"/>
      <c r="KS200" s="27"/>
      <c r="KT200" s="27"/>
      <c r="KU200" s="27"/>
      <c r="KV200" s="27"/>
      <c r="KW200" s="27"/>
      <c r="KX200" s="27"/>
      <c r="KY200" s="27"/>
      <c r="KZ200" s="27"/>
      <c r="LA200" s="27"/>
      <c r="LB200" s="27"/>
      <c r="LC200" s="27"/>
      <c r="LD200" s="27"/>
      <c r="LE200" s="27"/>
      <c r="LF200" s="27"/>
      <c r="LG200" s="27"/>
      <c r="LH200" s="27"/>
      <c r="LI200" s="27"/>
      <c r="LJ200" s="27"/>
      <c r="LK200" s="27"/>
      <c r="LL200" s="27"/>
      <c r="LM200" s="27"/>
      <c r="LN200" s="27"/>
      <c r="LO200" s="27"/>
      <c r="LP200" s="27"/>
      <c r="LQ200" s="27"/>
      <c r="LR200" s="27"/>
      <c r="LS200" s="27"/>
      <c r="LT200" s="27"/>
      <c r="LU200" s="27"/>
      <c r="LV200" s="27"/>
      <c r="LW200" s="27"/>
      <c r="LX200" s="27"/>
      <c r="LY200" s="27"/>
      <c r="LZ200" s="27"/>
      <c r="MA200" s="27"/>
      <c r="MB200" s="27"/>
      <c r="MC200" s="27"/>
      <c r="MD200" s="27"/>
      <c r="ME200" s="27"/>
      <c r="MF200" s="27"/>
      <c r="MG200" s="27"/>
      <c r="MH200" s="27"/>
      <c r="MI200" s="27"/>
      <c r="MJ200" s="27"/>
      <c r="MK200" s="27"/>
      <c r="ML200" s="27"/>
      <c r="MM200" s="27"/>
      <c r="MN200" s="27"/>
      <c r="MO200" s="27"/>
      <c r="MP200" s="27"/>
      <c r="MQ200" s="27"/>
      <c r="MR200" s="27"/>
      <c r="MS200" s="27"/>
      <c r="MT200" s="27"/>
      <c r="MU200" s="27"/>
      <c r="MV200" s="27"/>
      <c r="MW200" s="27"/>
      <c r="MX200" s="27"/>
      <c r="MY200" s="27"/>
      <c r="MZ200" s="27"/>
      <c r="NA200" s="27"/>
      <c r="NB200" s="27"/>
      <c r="NC200" s="27"/>
      <c r="ND200" s="27"/>
      <c r="NE200" s="27"/>
      <c r="NF200" s="27"/>
      <c r="NG200" s="27"/>
      <c r="NH200" s="27"/>
      <c r="NI200" s="27"/>
      <c r="NJ200" s="27"/>
      <c r="NK200" s="27"/>
      <c r="NL200" s="27"/>
      <c r="NM200" s="27"/>
      <c r="NN200" s="27"/>
      <c r="NO200" s="27"/>
      <c r="NP200" s="27"/>
      <c r="NQ200" s="27"/>
      <c r="NR200" s="27"/>
      <c r="NS200" s="27"/>
      <c r="NT200" s="27"/>
      <c r="NU200" s="27"/>
      <c r="NV200" s="27"/>
      <c r="NW200" s="27"/>
      <c r="NX200" s="27"/>
      <c r="NY200" s="27"/>
      <c r="NZ200" s="27"/>
      <c r="OA200" s="27"/>
      <c r="OB200" s="27"/>
      <c r="OC200" s="27"/>
      <c r="OD200" s="27"/>
      <c r="OE200" s="27"/>
      <c r="OF200" s="27"/>
      <c r="OG200" s="27"/>
      <c r="OH200" s="27"/>
      <c r="OI200" s="27"/>
      <c r="OJ200" s="27"/>
      <c r="OK200" s="27"/>
      <c r="OL200" s="27"/>
      <c r="OM200" s="27"/>
      <c r="ON200" s="27"/>
      <c r="OO200" s="27"/>
      <c r="OP200" s="27"/>
      <c r="OQ200" s="27"/>
      <c r="OR200" s="27"/>
      <c r="OS200" s="27"/>
      <c r="OT200" s="27"/>
      <c r="OU200" s="27"/>
      <c r="OV200" s="27"/>
      <c r="OW200" s="27"/>
      <c r="OX200" s="27"/>
      <c r="OY200" s="27"/>
      <c r="OZ200" s="27"/>
      <c r="PA200" s="27"/>
      <c r="PB200" s="27"/>
      <c r="PC200" s="27"/>
      <c r="PD200" s="27"/>
      <c r="PE200" s="27"/>
      <c r="PF200" s="27"/>
      <c r="PG200" s="27"/>
      <c r="PH200" s="27"/>
      <c r="PI200" s="27"/>
      <c r="PJ200" s="27"/>
      <c r="PK200" s="27"/>
      <c r="PL200" s="27"/>
      <c r="PM200" s="27"/>
      <c r="PN200" s="27"/>
      <c r="PO200" s="27"/>
      <c r="PP200" s="27"/>
      <c r="PQ200" s="27"/>
      <c r="PR200" s="27"/>
      <c r="PS200" s="27"/>
      <c r="PT200" s="27"/>
      <c r="PU200" s="27"/>
      <c r="PV200" s="27"/>
      <c r="PW200" s="27"/>
      <c r="PX200" s="27"/>
      <c r="PY200" s="27"/>
      <c r="PZ200" s="27"/>
      <c r="QA200" s="27"/>
      <c r="QB200" s="27"/>
      <c r="QC200" s="27"/>
      <c r="QD200" s="27"/>
      <c r="QE200" s="27"/>
      <c r="QF200" s="27"/>
      <c r="QG200" s="27"/>
      <c r="QH200" s="27"/>
      <c r="QI200" s="27"/>
      <c r="QJ200" s="27"/>
      <c r="QK200" s="27"/>
      <c r="QL200" s="27"/>
      <c r="QM200" s="27"/>
      <c r="QN200" s="27"/>
      <c r="QO200" s="27"/>
      <c r="QP200" s="27"/>
      <c r="QQ200" s="27"/>
      <c r="QR200" s="27"/>
      <c r="QS200" s="27"/>
      <c r="QT200" s="27"/>
      <c r="QU200" s="27"/>
      <c r="QV200" s="27"/>
      <c r="QW200" s="27"/>
      <c r="QX200" s="27"/>
      <c r="QY200" s="27"/>
      <c r="QZ200" s="27"/>
      <c r="RA200" s="27"/>
      <c r="RB200" s="27"/>
      <c r="RC200" s="27"/>
      <c r="RD200" s="27"/>
      <c r="RE200" s="27"/>
      <c r="RF200" s="27"/>
      <c r="RG200" s="27"/>
      <c r="RH200" s="27"/>
      <c r="RI200" s="27"/>
      <c r="RJ200" s="27"/>
      <c r="RK200" s="27"/>
      <c r="RL200" s="27"/>
      <c r="RM200" s="27"/>
      <c r="RN200" s="27"/>
      <c r="RO200" s="27"/>
      <c r="RP200" s="27"/>
      <c r="RQ200" s="27"/>
      <c r="RR200" s="27"/>
      <c r="RS200" s="27"/>
      <c r="RT200" s="27"/>
      <c r="RU200" s="27"/>
      <c r="RV200" s="27"/>
      <c r="RW200" s="27"/>
      <c r="RX200" s="27"/>
      <c r="RY200" s="27"/>
      <c r="RZ200" s="27"/>
      <c r="SA200" s="27"/>
      <c r="SB200" s="27"/>
      <c r="SC200" s="27"/>
      <c r="SD200" s="27"/>
      <c r="SE200" s="27"/>
      <c r="SF200" s="27"/>
      <c r="SG200" s="27"/>
      <c r="SH200" s="27"/>
      <c r="SI200" s="27"/>
      <c r="SJ200" s="27"/>
      <c r="SK200" s="27"/>
      <c r="SL200" s="27"/>
      <c r="SM200" s="27"/>
      <c r="SN200" s="27"/>
      <c r="SO200" s="27"/>
      <c r="SP200" s="27"/>
      <c r="SQ200" s="27"/>
      <c r="SR200" s="27"/>
      <c r="SS200" s="27"/>
      <c r="ST200" s="27"/>
      <c r="SU200" s="27"/>
      <c r="SV200" s="27"/>
      <c r="SW200" s="27"/>
      <c r="SX200" s="27"/>
      <c r="SY200" s="27"/>
      <c r="SZ200" s="27"/>
      <c r="TA200" s="27"/>
      <c r="TB200" s="27"/>
      <c r="TC200" s="27"/>
      <c r="TD200" s="27"/>
      <c r="TE200" s="27"/>
      <c r="TF200" s="27"/>
      <c r="TG200" s="27"/>
      <c r="TH200" s="27"/>
      <c r="TI200" s="27"/>
      <c r="TJ200" s="27"/>
      <c r="TK200" s="27"/>
      <c r="TL200" s="27"/>
      <c r="TM200" s="27"/>
      <c r="TN200" s="27"/>
      <c r="TO200" s="27"/>
      <c r="TP200" s="27"/>
      <c r="TQ200" s="27"/>
      <c r="TR200" s="27"/>
      <c r="TS200" s="27"/>
      <c r="TT200" s="27"/>
      <c r="TU200" s="27"/>
      <c r="TV200" s="27"/>
      <c r="TW200" s="27"/>
      <c r="TX200" s="27"/>
      <c r="TY200" s="27"/>
      <c r="TZ200" s="27"/>
      <c r="UA200" s="27"/>
      <c r="UB200" s="27"/>
      <c r="UC200" s="27"/>
      <c r="UD200" s="27"/>
      <c r="UE200" s="27"/>
      <c r="UF200" s="27"/>
      <c r="UG200" s="27"/>
      <c r="UH200" s="27"/>
      <c r="UI200" s="27"/>
      <c r="UJ200" s="27"/>
      <c r="UK200" s="27"/>
      <c r="UL200" s="27"/>
      <c r="UM200" s="27"/>
      <c r="UN200" s="27"/>
      <c r="UO200" s="27"/>
      <c r="UP200" s="27"/>
      <c r="UQ200" s="27"/>
      <c r="UR200" s="27"/>
      <c r="US200" s="27"/>
      <c r="UT200" s="27"/>
      <c r="UU200" s="27"/>
      <c r="UV200" s="27"/>
      <c r="UW200" s="27"/>
      <c r="UX200" s="27"/>
      <c r="UY200" s="27"/>
      <c r="UZ200" s="27"/>
      <c r="VA200" s="27"/>
      <c r="VB200" s="27"/>
      <c r="VC200" s="27"/>
      <c r="VD200" s="27"/>
      <c r="VE200" s="27"/>
      <c r="VF200" s="27"/>
      <c r="VG200" s="27"/>
      <c r="VH200" s="27"/>
      <c r="VI200" s="27"/>
      <c r="VJ200" s="27"/>
      <c r="VK200" s="27"/>
      <c r="VL200" s="27"/>
      <c r="VM200" s="27"/>
      <c r="VN200" s="27"/>
      <c r="VO200" s="27"/>
      <c r="VP200" s="27"/>
      <c r="VQ200" s="27"/>
      <c r="VR200" s="27"/>
      <c r="VS200" s="27"/>
      <c r="VT200" s="27"/>
      <c r="VU200" s="27"/>
      <c r="VV200" s="27"/>
      <c r="VW200" s="27"/>
      <c r="VX200" s="27"/>
      <c r="VY200" s="27"/>
      <c r="VZ200" s="27"/>
      <c r="WA200" s="27"/>
      <c r="WB200" s="27"/>
      <c r="WC200" s="27"/>
      <c r="WD200" s="27"/>
      <c r="WE200" s="27"/>
      <c r="WF200" s="27"/>
      <c r="WG200" s="27"/>
      <c r="WH200" s="27"/>
      <c r="WI200" s="27"/>
      <c r="WJ200" s="27"/>
      <c r="WK200" s="27"/>
      <c r="WL200" s="27"/>
      <c r="WM200" s="27"/>
      <c r="WN200" s="27"/>
      <c r="WO200" s="27"/>
      <c r="WP200" s="27"/>
      <c r="WQ200" s="27"/>
      <c r="WR200" s="27"/>
      <c r="WS200" s="27"/>
      <c r="WT200" s="27"/>
      <c r="WU200" s="27"/>
      <c r="WV200" s="27"/>
      <c r="WW200" s="27"/>
      <c r="WX200" s="27"/>
      <c r="WY200" s="27"/>
      <c r="WZ200" s="27"/>
      <c r="XA200" s="27"/>
      <c r="XB200" s="27"/>
      <c r="XC200" s="27"/>
      <c r="XD200" s="27"/>
      <c r="XE200" s="27"/>
      <c r="XF200" s="27"/>
      <c r="XG200" s="27"/>
      <c r="XH200" s="27"/>
      <c r="XI200" s="27"/>
      <c r="XJ200" s="27"/>
      <c r="XK200" s="27"/>
      <c r="XL200" s="27"/>
      <c r="XM200" s="27"/>
      <c r="XN200" s="27"/>
      <c r="XO200" s="27"/>
      <c r="XP200" s="27"/>
      <c r="XQ200" s="27"/>
      <c r="XR200" s="27"/>
      <c r="XS200" s="27"/>
      <c r="XT200" s="27"/>
      <c r="XU200" s="27"/>
      <c r="XV200" s="27"/>
      <c r="XW200" s="27"/>
      <c r="XX200" s="27"/>
      <c r="XY200" s="27"/>
      <c r="XZ200" s="27"/>
      <c r="YA200" s="27"/>
      <c r="YB200" s="27"/>
      <c r="YC200" s="27"/>
      <c r="YD200" s="27"/>
      <c r="YE200" s="27"/>
      <c r="YF200" s="27"/>
      <c r="YG200" s="27"/>
      <c r="YH200" s="27"/>
      <c r="YI200" s="27"/>
      <c r="YJ200" s="27"/>
      <c r="YK200" s="27"/>
      <c r="YL200" s="27"/>
      <c r="YM200" s="27"/>
      <c r="YN200" s="27"/>
      <c r="YO200" s="27"/>
      <c r="YP200" s="27"/>
      <c r="YQ200" s="27"/>
      <c r="YR200" s="27"/>
      <c r="YS200" s="27"/>
      <c r="YT200" s="27"/>
      <c r="YU200" s="27"/>
      <c r="YV200" s="27"/>
      <c r="YW200" s="27"/>
      <c r="YX200" s="27"/>
      <c r="YY200" s="27"/>
      <c r="YZ200" s="27"/>
      <c r="ZA200" s="27"/>
      <c r="ZB200" s="27"/>
      <c r="ZC200" s="27"/>
      <c r="ZD200" s="27"/>
      <c r="ZE200" s="27"/>
      <c r="ZF200" s="27"/>
      <c r="ZG200" s="27"/>
      <c r="ZH200" s="27"/>
      <c r="ZI200" s="27"/>
      <c r="ZJ200" s="27"/>
      <c r="ZK200" s="27"/>
      <c r="ZL200" s="27"/>
      <c r="ZM200" s="27"/>
      <c r="ZN200" s="27"/>
      <c r="ZO200" s="27"/>
      <c r="ZP200" s="27"/>
      <c r="ZQ200" s="27"/>
      <c r="ZR200" s="27"/>
      <c r="ZS200" s="27"/>
      <c r="ZT200" s="27"/>
      <c r="ZU200" s="27"/>
      <c r="ZV200" s="27"/>
      <c r="ZW200" s="27"/>
      <c r="ZX200" s="27"/>
      <c r="ZY200" s="27"/>
      <c r="ZZ200" s="27"/>
      <c r="AAA200" s="27"/>
      <c r="AAB200" s="27"/>
      <c r="AAC200" s="27"/>
      <c r="AAD200" s="27"/>
      <c r="AAE200" s="27"/>
      <c r="AAF200" s="27"/>
      <c r="AAG200" s="27"/>
      <c r="AAH200" s="27"/>
      <c r="AAI200" s="27"/>
      <c r="AAJ200" s="27"/>
      <c r="AAK200" s="27"/>
      <c r="AAL200" s="27"/>
      <c r="AAM200" s="27"/>
      <c r="AAN200" s="27"/>
      <c r="AAO200" s="27"/>
      <c r="AAP200" s="27"/>
      <c r="AAQ200" s="27"/>
      <c r="AAR200" s="27"/>
      <c r="AAS200" s="27"/>
      <c r="AAT200" s="27"/>
      <c r="AAU200" s="27"/>
      <c r="AAV200" s="27"/>
      <c r="AAW200" s="27"/>
      <c r="AAX200" s="27"/>
      <c r="AAY200" s="27"/>
      <c r="AAZ200" s="27"/>
      <c r="ABA200" s="27"/>
      <c r="ABB200" s="27"/>
      <c r="ABC200" s="27"/>
      <c r="ABD200" s="27"/>
      <c r="ABE200" s="27"/>
      <c r="ABF200" s="27"/>
      <c r="ABG200" s="27"/>
      <c r="ABH200" s="27"/>
      <c r="ABI200" s="27"/>
      <c r="ABJ200" s="27"/>
      <c r="ABK200" s="27"/>
      <c r="ABL200" s="27"/>
      <c r="ABM200" s="27"/>
      <c r="ABN200" s="27"/>
      <c r="ABO200" s="27"/>
      <c r="ABP200" s="27"/>
      <c r="ABQ200" s="27"/>
      <c r="ABR200" s="27"/>
      <c r="ABS200" s="27"/>
      <c r="ABT200" s="27"/>
      <c r="ABU200" s="27"/>
      <c r="ABV200" s="27"/>
      <c r="ABW200" s="27"/>
      <c r="ABX200" s="27"/>
      <c r="ABY200" s="27"/>
      <c r="ABZ200" s="27"/>
      <c r="ACA200" s="27"/>
      <c r="ACB200" s="27"/>
      <c r="ACC200" s="27"/>
      <c r="ACD200" s="27"/>
      <c r="ACE200" s="27"/>
      <c r="ACF200" s="27"/>
      <c r="ACG200" s="27"/>
      <c r="ACH200" s="27"/>
      <c r="ACI200" s="27"/>
      <c r="ACJ200" s="27"/>
      <c r="ACK200" s="27"/>
      <c r="ACL200" s="27"/>
      <c r="ACM200" s="27"/>
      <c r="ACN200" s="27"/>
      <c r="ACO200" s="27"/>
      <c r="ACP200" s="27"/>
      <c r="ACQ200" s="27"/>
      <c r="ACR200" s="27"/>
      <c r="ACS200" s="27"/>
      <c r="ACT200" s="27"/>
      <c r="ACU200" s="27"/>
      <c r="ACV200" s="27"/>
      <c r="ACW200" s="27"/>
      <c r="ACX200" s="27"/>
      <c r="ACY200" s="27"/>
      <c r="ACZ200" s="27"/>
      <c r="ADA200" s="27"/>
      <c r="ADB200" s="27"/>
      <c r="ADC200" s="27"/>
      <c r="ADD200" s="27"/>
      <c r="ADE200" s="27"/>
      <c r="ADF200" s="27"/>
      <c r="ADG200" s="27"/>
      <c r="ADH200" s="27"/>
      <c r="ADI200" s="27"/>
      <c r="ADJ200" s="27"/>
      <c r="ADK200" s="27"/>
      <c r="ADL200" s="27"/>
      <c r="ADM200" s="27"/>
      <c r="ADN200" s="27"/>
      <c r="ADO200" s="27"/>
      <c r="ADP200" s="27"/>
      <c r="ADQ200" s="27"/>
      <c r="ADR200" s="27"/>
      <c r="ADS200" s="27"/>
      <c r="ADT200" s="27"/>
      <c r="ADU200" s="27"/>
      <c r="ADV200" s="27"/>
      <c r="ADW200" s="27"/>
      <c r="ADX200" s="27"/>
      <c r="ADY200" s="27"/>
      <c r="ADZ200" s="27"/>
      <c r="AEA200" s="27"/>
      <c r="AEB200" s="27"/>
      <c r="AEC200" s="27"/>
      <c r="AED200" s="27"/>
      <c r="AEE200" s="27"/>
      <c r="AEF200" s="27"/>
      <c r="AEG200" s="27"/>
      <c r="AEH200" s="27"/>
      <c r="AEI200" s="27"/>
      <c r="AEJ200" s="27"/>
      <c r="AEK200" s="27"/>
      <c r="AEL200" s="27"/>
      <c r="AEM200" s="27"/>
      <c r="AEN200" s="27"/>
      <c r="AEO200" s="27"/>
      <c r="AEP200" s="27"/>
      <c r="AEQ200" s="27"/>
      <c r="AER200" s="27"/>
      <c r="AES200" s="27"/>
      <c r="AET200" s="27"/>
      <c r="AEU200" s="27"/>
      <c r="AEV200" s="27"/>
      <c r="AEW200" s="27"/>
      <c r="AEX200" s="27"/>
      <c r="AEY200" s="27"/>
      <c r="AEZ200" s="27"/>
      <c r="AFA200" s="27"/>
      <c r="AFB200" s="27"/>
      <c r="AFC200" s="27"/>
      <c r="AFD200" s="27"/>
      <c r="AFE200" s="27"/>
      <c r="AFF200" s="27"/>
      <c r="AFG200" s="27"/>
      <c r="AFH200" s="27"/>
      <c r="AFI200" s="27"/>
      <c r="AFJ200" s="27"/>
      <c r="AFK200" s="27"/>
      <c r="AFL200" s="27"/>
      <c r="AFM200" s="27"/>
      <c r="AFN200" s="27"/>
      <c r="AFO200" s="27"/>
      <c r="AFP200" s="27"/>
      <c r="AFQ200" s="27"/>
      <c r="AFR200" s="27"/>
      <c r="AFS200" s="27"/>
      <c r="AFT200" s="27"/>
      <c r="AFU200" s="27"/>
      <c r="AFV200" s="27"/>
      <c r="AFW200" s="27"/>
      <c r="AFX200" s="27"/>
      <c r="AFY200" s="27"/>
      <c r="AFZ200" s="27"/>
      <c r="AGA200" s="27"/>
      <c r="AGB200" s="27"/>
      <c r="AGC200" s="27"/>
      <c r="AGD200" s="27"/>
      <c r="AGE200" s="27"/>
      <c r="AGF200" s="27"/>
      <c r="AGG200" s="27"/>
      <c r="AGH200" s="27"/>
      <c r="AGI200" s="27"/>
      <c r="AGJ200" s="27"/>
      <c r="AGK200" s="27"/>
      <c r="AGL200" s="27"/>
      <c r="AGM200" s="27"/>
      <c r="AGN200" s="27"/>
      <c r="AGO200" s="27"/>
      <c r="AGP200" s="27"/>
      <c r="AGQ200" s="27"/>
      <c r="AGR200" s="27"/>
      <c r="AGS200" s="27"/>
      <c r="AGT200" s="27"/>
      <c r="AGU200" s="27"/>
      <c r="AGV200" s="27"/>
      <c r="AGW200" s="27"/>
      <c r="AGX200" s="27"/>
      <c r="AGY200" s="27"/>
      <c r="AGZ200" s="27"/>
      <c r="AHA200" s="27"/>
      <c r="AHB200" s="27"/>
      <c r="AHC200" s="27"/>
      <c r="AHD200" s="27"/>
      <c r="AHE200" s="27"/>
      <c r="AHF200" s="27"/>
      <c r="AHG200" s="27"/>
      <c r="AHH200" s="27"/>
      <c r="AHI200" s="27"/>
      <c r="AHJ200" s="27"/>
      <c r="AHK200" s="27"/>
      <c r="AHL200" s="27"/>
      <c r="AHM200" s="27"/>
      <c r="AHN200" s="27"/>
      <c r="AHO200" s="27"/>
      <c r="AHP200" s="27"/>
      <c r="AHQ200" s="27"/>
      <c r="AHR200" s="27"/>
      <c r="AHS200" s="27"/>
      <c r="AHT200" s="27"/>
      <c r="AHU200" s="27"/>
      <c r="AHV200" s="27"/>
      <c r="AHW200" s="27"/>
      <c r="AHX200" s="27"/>
      <c r="AHY200" s="27"/>
      <c r="AHZ200" s="27"/>
      <c r="AIA200" s="27"/>
      <c r="AIB200" s="27"/>
      <c r="AIC200" s="27"/>
      <c r="AID200" s="27"/>
      <c r="AIE200" s="27"/>
      <c r="AIF200" s="27"/>
      <c r="AIG200" s="27"/>
      <c r="AIH200" s="27"/>
      <c r="AII200" s="27"/>
      <c r="AIJ200" s="27"/>
      <c r="AIK200" s="27"/>
      <c r="AIL200" s="27"/>
      <c r="AIM200" s="27"/>
      <c r="AIN200" s="27"/>
      <c r="AIO200" s="27"/>
      <c r="AIP200" s="27"/>
      <c r="AIQ200" s="27"/>
      <c r="AIR200" s="27"/>
      <c r="AIS200" s="27"/>
      <c r="AIT200" s="27"/>
      <c r="AIU200" s="27"/>
      <c r="AIV200" s="27"/>
      <c r="AIW200" s="27"/>
      <c r="AIX200" s="27"/>
      <c r="AIY200" s="27"/>
      <c r="AIZ200" s="27"/>
      <c r="AJA200" s="27"/>
      <c r="AJB200" s="27"/>
      <c r="AJC200" s="27"/>
      <c r="AJD200" s="27"/>
      <c r="AJE200" s="27"/>
      <c r="AJF200" s="27"/>
      <c r="AJG200" s="27"/>
      <c r="AJH200" s="27"/>
      <c r="AJI200" s="27"/>
      <c r="AJJ200" s="27"/>
      <c r="AJK200" s="27"/>
      <c r="AJL200" s="27"/>
      <c r="AJM200" s="27"/>
      <c r="AJN200" s="27"/>
      <c r="AJO200" s="27"/>
      <c r="AJP200" s="27"/>
      <c r="AJQ200" s="27"/>
      <c r="AJR200" s="27"/>
      <c r="AJS200" s="27"/>
      <c r="AJT200" s="27"/>
      <c r="AJU200" s="27"/>
      <c r="AJV200" s="27"/>
      <c r="AJW200" s="27"/>
      <c r="AJX200" s="27"/>
      <c r="AJY200" s="27"/>
      <c r="AJZ200" s="27"/>
      <c r="AKA200" s="27"/>
      <c r="AKB200" s="27"/>
      <c r="AKC200" s="27"/>
      <c r="AKD200" s="27"/>
      <c r="AKE200" s="27"/>
      <c r="AKF200" s="27"/>
      <c r="AKG200" s="27"/>
      <c r="AKH200" s="27"/>
      <c r="AKI200" s="27"/>
      <c r="AKJ200" s="27"/>
      <c r="AKK200" s="27"/>
      <c r="AKL200" s="27"/>
      <c r="AKM200" s="27"/>
      <c r="AKN200" s="27"/>
      <c r="AKO200" s="27"/>
      <c r="AKP200" s="27"/>
      <c r="AKQ200" s="27"/>
      <c r="AKR200" s="27"/>
      <c r="AKS200" s="27"/>
      <c r="AKT200" s="27"/>
      <c r="AKU200" s="27"/>
      <c r="AKV200" s="27"/>
      <c r="AKW200" s="27"/>
      <c r="AKX200" s="27"/>
      <c r="AKY200" s="27"/>
      <c r="AKZ200" s="27"/>
      <c r="ALA200" s="27"/>
      <c r="ALB200" s="27"/>
      <c r="ALC200" s="27"/>
      <c r="ALD200" s="27"/>
      <c r="ALE200" s="27"/>
      <c r="ALF200" s="27"/>
      <c r="ALG200" s="27"/>
      <c r="ALH200" s="27"/>
      <c r="ALI200" s="27"/>
      <c r="ALJ200" s="27"/>
      <c r="ALK200" s="27"/>
      <c r="ALL200" s="27"/>
      <c r="ALM200" s="27"/>
      <c r="ALN200" s="27"/>
      <c r="ALO200" s="27"/>
      <c r="ALP200" s="27"/>
      <c r="ALQ200" s="27"/>
      <c r="ALR200" s="27"/>
      <c r="ALS200" s="27"/>
      <c r="ALT200" s="27"/>
      <c r="ALU200" s="27"/>
      <c r="ALV200" s="27"/>
      <c r="ALW200" s="27"/>
      <c r="ALX200" s="27"/>
      <c r="ALY200" s="27"/>
      <c r="ALZ200" s="27"/>
      <c r="AMA200" s="27"/>
      <c r="AMB200" s="27"/>
      <c r="AMC200" s="27"/>
      <c r="AMD200" s="27"/>
      <c r="AME200" s="27"/>
      <c r="AMF200" s="27"/>
      <c r="AMG200" s="27"/>
      <c r="AMH200" s="27"/>
      <c r="AMI200" s="27"/>
      <c r="AMJ200" s="27"/>
    </row>
    <row r="201" spans="1:1024" hidden="1">
      <c r="A201" s="28">
        <v>1130186</v>
      </c>
      <c r="B201" s="84" t="s">
        <v>324</v>
      </c>
      <c r="C201" s="28">
        <v>80</v>
      </c>
      <c r="D201" s="42">
        <v>4</v>
      </c>
      <c r="E201" s="45">
        <v>1</v>
      </c>
      <c r="F201" s="44" t="s">
        <v>48</v>
      </c>
      <c r="G201" s="85" t="s">
        <v>325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  <c r="IW201" s="27"/>
      <c r="IX201" s="27"/>
      <c r="IY201" s="27"/>
      <c r="IZ201" s="27"/>
      <c r="JA201" s="27"/>
      <c r="JB201" s="27"/>
      <c r="JC201" s="27"/>
      <c r="JD201" s="27"/>
      <c r="JE201" s="27"/>
      <c r="JF201" s="27"/>
      <c r="JG201" s="27"/>
      <c r="JH201" s="27"/>
      <c r="JI201" s="27"/>
      <c r="JJ201" s="27"/>
      <c r="JK201" s="27"/>
      <c r="JL201" s="27"/>
      <c r="JM201" s="27"/>
      <c r="JN201" s="27"/>
      <c r="JO201" s="27"/>
      <c r="JP201" s="27"/>
      <c r="JQ201" s="27"/>
      <c r="JR201" s="27"/>
      <c r="JS201" s="27"/>
      <c r="JT201" s="27"/>
      <c r="JU201" s="27"/>
      <c r="JV201" s="27"/>
      <c r="JW201" s="27"/>
      <c r="JX201" s="27"/>
      <c r="JY201" s="27"/>
      <c r="JZ201" s="27"/>
      <c r="KA201" s="27"/>
      <c r="KB201" s="27"/>
      <c r="KC201" s="27"/>
      <c r="KD201" s="27"/>
      <c r="KE201" s="27"/>
      <c r="KF201" s="27"/>
      <c r="KG201" s="27"/>
      <c r="KH201" s="27"/>
      <c r="KI201" s="27"/>
      <c r="KJ201" s="27"/>
      <c r="KK201" s="27"/>
      <c r="KL201" s="27"/>
      <c r="KM201" s="27"/>
      <c r="KN201" s="27"/>
      <c r="KO201" s="27"/>
      <c r="KP201" s="27"/>
      <c r="KQ201" s="27"/>
      <c r="KR201" s="27"/>
      <c r="KS201" s="27"/>
      <c r="KT201" s="27"/>
      <c r="KU201" s="27"/>
      <c r="KV201" s="27"/>
      <c r="KW201" s="27"/>
      <c r="KX201" s="27"/>
      <c r="KY201" s="27"/>
      <c r="KZ201" s="27"/>
      <c r="LA201" s="27"/>
      <c r="LB201" s="27"/>
      <c r="LC201" s="27"/>
      <c r="LD201" s="27"/>
      <c r="LE201" s="27"/>
      <c r="LF201" s="27"/>
      <c r="LG201" s="27"/>
      <c r="LH201" s="27"/>
      <c r="LI201" s="27"/>
      <c r="LJ201" s="27"/>
      <c r="LK201" s="27"/>
      <c r="LL201" s="27"/>
      <c r="LM201" s="27"/>
      <c r="LN201" s="27"/>
      <c r="LO201" s="27"/>
      <c r="LP201" s="27"/>
      <c r="LQ201" s="27"/>
      <c r="LR201" s="27"/>
      <c r="LS201" s="27"/>
      <c r="LT201" s="27"/>
      <c r="LU201" s="27"/>
      <c r="LV201" s="27"/>
      <c r="LW201" s="27"/>
      <c r="LX201" s="27"/>
      <c r="LY201" s="27"/>
      <c r="LZ201" s="27"/>
      <c r="MA201" s="27"/>
      <c r="MB201" s="27"/>
      <c r="MC201" s="27"/>
      <c r="MD201" s="27"/>
      <c r="ME201" s="27"/>
      <c r="MF201" s="27"/>
      <c r="MG201" s="27"/>
      <c r="MH201" s="27"/>
      <c r="MI201" s="27"/>
      <c r="MJ201" s="27"/>
      <c r="MK201" s="27"/>
      <c r="ML201" s="27"/>
      <c r="MM201" s="27"/>
      <c r="MN201" s="27"/>
      <c r="MO201" s="27"/>
      <c r="MP201" s="27"/>
      <c r="MQ201" s="27"/>
      <c r="MR201" s="27"/>
      <c r="MS201" s="27"/>
      <c r="MT201" s="27"/>
      <c r="MU201" s="27"/>
      <c r="MV201" s="27"/>
      <c r="MW201" s="27"/>
      <c r="MX201" s="27"/>
      <c r="MY201" s="27"/>
      <c r="MZ201" s="27"/>
      <c r="NA201" s="27"/>
      <c r="NB201" s="27"/>
      <c r="NC201" s="27"/>
      <c r="ND201" s="27"/>
      <c r="NE201" s="27"/>
      <c r="NF201" s="27"/>
      <c r="NG201" s="27"/>
      <c r="NH201" s="27"/>
      <c r="NI201" s="27"/>
      <c r="NJ201" s="27"/>
      <c r="NK201" s="27"/>
      <c r="NL201" s="27"/>
      <c r="NM201" s="27"/>
      <c r="NN201" s="27"/>
      <c r="NO201" s="27"/>
      <c r="NP201" s="27"/>
      <c r="NQ201" s="27"/>
      <c r="NR201" s="27"/>
      <c r="NS201" s="27"/>
      <c r="NT201" s="27"/>
      <c r="NU201" s="27"/>
      <c r="NV201" s="27"/>
      <c r="NW201" s="27"/>
      <c r="NX201" s="27"/>
      <c r="NY201" s="27"/>
      <c r="NZ201" s="27"/>
      <c r="OA201" s="27"/>
      <c r="OB201" s="27"/>
      <c r="OC201" s="27"/>
      <c r="OD201" s="27"/>
      <c r="OE201" s="27"/>
      <c r="OF201" s="27"/>
      <c r="OG201" s="27"/>
      <c r="OH201" s="27"/>
      <c r="OI201" s="27"/>
      <c r="OJ201" s="27"/>
      <c r="OK201" s="27"/>
      <c r="OL201" s="27"/>
      <c r="OM201" s="27"/>
      <c r="ON201" s="27"/>
      <c r="OO201" s="27"/>
      <c r="OP201" s="27"/>
      <c r="OQ201" s="27"/>
      <c r="OR201" s="27"/>
      <c r="OS201" s="27"/>
      <c r="OT201" s="27"/>
      <c r="OU201" s="27"/>
      <c r="OV201" s="27"/>
      <c r="OW201" s="27"/>
      <c r="OX201" s="27"/>
      <c r="OY201" s="27"/>
      <c r="OZ201" s="27"/>
      <c r="PA201" s="27"/>
      <c r="PB201" s="27"/>
      <c r="PC201" s="27"/>
      <c r="PD201" s="27"/>
      <c r="PE201" s="27"/>
      <c r="PF201" s="27"/>
      <c r="PG201" s="27"/>
      <c r="PH201" s="27"/>
      <c r="PI201" s="27"/>
      <c r="PJ201" s="27"/>
      <c r="PK201" s="27"/>
      <c r="PL201" s="27"/>
      <c r="PM201" s="27"/>
      <c r="PN201" s="27"/>
      <c r="PO201" s="27"/>
      <c r="PP201" s="27"/>
      <c r="PQ201" s="27"/>
      <c r="PR201" s="27"/>
      <c r="PS201" s="27"/>
      <c r="PT201" s="27"/>
      <c r="PU201" s="27"/>
      <c r="PV201" s="27"/>
      <c r="PW201" s="27"/>
      <c r="PX201" s="27"/>
      <c r="PY201" s="27"/>
      <c r="PZ201" s="27"/>
      <c r="QA201" s="27"/>
      <c r="QB201" s="27"/>
      <c r="QC201" s="27"/>
      <c r="QD201" s="27"/>
      <c r="QE201" s="27"/>
      <c r="QF201" s="27"/>
      <c r="QG201" s="27"/>
      <c r="QH201" s="27"/>
      <c r="QI201" s="27"/>
      <c r="QJ201" s="27"/>
      <c r="QK201" s="27"/>
      <c r="QL201" s="27"/>
      <c r="QM201" s="27"/>
      <c r="QN201" s="27"/>
      <c r="QO201" s="27"/>
      <c r="QP201" s="27"/>
      <c r="QQ201" s="27"/>
      <c r="QR201" s="27"/>
      <c r="QS201" s="27"/>
      <c r="QT201" s="27"/>
      <c r="QU201" s="27"/>
      <c r="QV201" s="27"/>
      <c r="QW201" s="27"/>
      <c r="QX201" s="27"/>
      <c r="QY201" s="27"/>
      <c r="QZ201" s="27"/>
      <c r="RA201" s="27"/>
      <c r="RB201" s="27"/>
      <c r="RC201" s="27"/>
      <c r="RD201" s="27"/>
      <c r="RE201" s="27"/>
      <c r="RF201" s="27"/>
      <c r="RG201" s="27"/>
      <c r="RH201" s="27"/>
      <c r="RI201" s="27"/>
      <c r="RJ201" s="27"/>
      <c r="RK201" s="27"/>
      <c r="RL201" s="27"/>
      <c r="RM201" s="27"/>
      <c r="RN201" s="27"/>
      <c r="RO201" s="27"/>
      <c r="RP201" s="27"/>
      <c r="RQ201" s="27"/>
      <c r="RR201" s="27"/>
      <c r="RS201" s="27"/>
      <c r="RT201" s="27"/>
      <c r="RU201" s="27"/>
      <c r="RV201" s="27"/>
      <c r="RW201" s="27"/>
      <c r="RX201" s="27"/>
      <c r="RY201" s="27"/>
      <c r="RZ201" s="27"/>
      <c r="SA201" s="27"/>
      <c r="SB201" s="27"/>
      <c r="SC201" s="27"/>
      <c r="SD201" s="27"/>
      <c r="SE201" s="27"/>
      <c r="SF201" s="27"/>
      <c r="SG201" s="27"/>
      <c r="SH201" s="27"/>
      <c r="SI201" s="27"/>
      <c r="SJ201" s="27"/>
      <c r="SK201" s="27"/>
      <c r="SL201" s="27"/>
      <c r="SM201" s="27"/>
      <c r="SN201" s="27"/>
      <c r="SO201" s="27"/>
      <c r="SP201" s="27"/>
      <c r="SQ201" s="27"/>
      <c r="SR201" s="27"/>
      <c r="SS201" s="27"/>
      <c r="ST201" s="27"/>
      <c r="SU201" s="27"/>
      <c r="SV201" s="27"/>
      <c r="SW201" s="27"/>
      <c r="SX201" s="27"/>
      <c r="SY201" s="27"/>
      <c r="SZ201" s="27"/>
      <c r="TA201" s="27"/>
      <c r="TB201" s="27"/>
      <c r="TC201" s="27"/>
      <c r="TD201" s="27"/>
      <c r="TE201" s="27"/>
      <c r="TF201" s="27"/>
      <c r="TG201" s="27"/>
      <c r="TH201" s="27"/>
      <c r="TI201" s="27"/>
      <c r="TJ201" s="27"/>
      <c r="TK201" s="27"/>
      <c r="TL201" s="27"/>
      <c r="TM201" s="27"/>
      <c r="TN201" s="27"/>
      <c r="TO201" s="27"/>
      <c r="TP201" s="27"/>
      <c r="TQ201" s="27"/>
      <c r="TR201" s="27"/>
      <c r="TS201" s="27"/>
      <c r="TT201" s="27"/>
      <c r="TU201" s="27"/>
      <c r="TV201" s="27"/>
      <c r="TW201" s="27"/>
      <c r="TX201" s="27"/>
      <c r="TY201" s="27"/>
      <c r="TZ201" s="27"/>
      <c r="UA201" s="27"/>
      <c r="UB201" s="27"/>
      <c r="UC201" s="27"/>
      <c r="UD201" s="27"/>
      <c r="UE201" s="27"/>
      <c r="UF201" s="27"/>
      <c r="UG201" s="27"/>
      <c r="UH201" s="27"/>
      <c r="UI201" s="27"/>
      <c r="UJ201" s="27"/>
      <c r="UK201" s="27"/>
      <c r="UL201" s="27"/>
      <c r="UM201" s="27"/>
      <c r="UN201" s="27"/>
      <c r="UO201" s="27"/>
      <c r="UP201" s="27"/>
      <c r="UQ201" s="27"/>
      <c r="UR201" s="27"/>
      <c r="US201" s="27"/>
      <c r="UT201" s="27"/>
      <c r="UU201" s="27"/>
      <c r="UV201" s="27"/>
      <c r="UW201" s="27"/>
      <c r="UX201" s="27"/>
      <c r="UY201" s="27"/>
      <c r="UZ201" s="27"/>
      <c r="VA201" s="27"/>
      <c r="VB201" s="27"/>
      <c r="VC201" s="27"/>
      <c r="VD201" s="27"/>
      <c r="VE201" s="27"/>
      <c r="VF201" s="27"/>
      <c r="VG201" s="27"/>
      <c r="VH201" s="27"/>
      <c r="VI201" s="27"/>
      <c r="VJ201" s="27"/>
      <c r="VK201" s="27"/>
      <c r="VL201" s="27"/>
      <c r="VM201" s="27"/>
      <c r="VN201" s="27"/>
      <c r="VO201" s="27"/>
      <c r="VP201" s="27"/>
      <c r="VQ201" s="27"/>
      <c r="VR201" s="27"/>
      <c r="VS201" s="27"/>
      <c r="VT201" s="27"/>
      <c r="VU201" s="27"/>
      <c r="VV201" s="27"/>
      <c r="VW201" s="27"/>
      <c r="VX201" s="27"/>
      <c r="VY201" s="27"/>
      <c r="VZ201" s="27"/>
      <c r="WA201" s="27"/>
      <c r="WB201" s="27"/>
      <c r="WC201" s="27"/>
      <c r="WD201" s="27"/>
      <c r="WE201" s="27"/>
      <c r="WF201" s="27"/>
      <c r="WG201" s="27"/>
      <c r="WH201" s="27"/>
      <c r="WI201" s="27"/>
      <c r="WJ201" s="27"/>
      <c r="WK201" s="27"/>
      <c r="WL201" s="27"/>
      <c r="WM201" s="27"/>
      <c r="WN201" s="27"/>
      <c r="WO201" s="27"/>
      <c r="WP201" s="27"/>
      <c r="WQ201" s="27"/>
      <c r="WR201" s="27"/>
      <c r="WS201" s="27"/>
      <c r="WT201" s="27"/>
      <c r="WU201" s="27"/>
      <c r="WV201" s="27"/>
      <c r="WW201" s="27"/>
      <c r="WX201" s="27"/>
      <c r="WY201" s="27"/>
      <c r="WZ201" s="27"/>
      <c r="XA201" s="27"/>
      <c r="XB201" s="27"/>
      <c r="XC201" s="27"/>
      <c r="XD201" s="27"/>
      <c r="XE201" s="27"/>
      <c r="XF201" s="27"/>
      <c r="XG201" s="27"/>
      <c r="XH201" s="27"/>
      <c r="XI201" s="27"/>
      <c r="XJ201" s="27"/>
      <c r="XK201" s="27"/>
      <c r="XL201" s="27"/>
      <c r="XM201" s="27"/>
      <c r="XN201" s="27"/>
      <c r="XO201" s="27"/>
      <c r="XP201" s="27"/>
      <c r="XQ201" s="27"/>
      <c r="XR201" s="27"/>
      <c r="XS201" s="27"/>
      <c r="XT201" s="27"/>
      <c r="XU201" s="27"/>
      <c r="XV201" s="27"/>
      <c r="XW201" s="27"/>
      <c r="XX201" s="27"/>
      <c r="XY201" s="27"/>
      <c r="XZ201" s="27"/>
      <c r="YA201" s="27"/>
      <c r="YB201" s="27"/>
      <c r="YC201" s="27"/>
      <c r="YD201" s="27"/>
      <c r="YE201" s="27"/>
      <c r="YF201" s="27"/>
      <c r="YG201" s="27"/>
      <c r="YH201" s="27"/>
      <c r="YI201" s="27"/>
      <c r="YJ201" s="27"/>
      <c r="YK201" s="27"/>
      <c r="YL201" s="27"/>
      <c r="YM201" s="27"/>
      <c r="YN201" s="27"/>
      <c r="YO201" s="27"/>
      <c r="YP201" s="27"/>
      <c r="YQ201" s="27"/>
      <c r="YR201" s="27"/>
      <c r="YS201" s="27"/>
      <c r="YT201" s="27"/>
      <c r="YU201" s="27"/>
      <c r="YV201" s="27"/>
      <c r="YW201" s="27"/>
      <c r="YX201" s="27"/>
      <c r="YY201" s="27"/>
      <c r="YZ201" s="27"/>
      <c r="ZA201" s="27"/>
      <c r="ZB201" s="27"/>
      <c r="ZC201" s="27"/>
      <c r="ZD201" s="27"/>
      <c r="ZE201" s="27"/>
      <c r="ZF201" s="27"/>
      <c r="ZG201" s="27"/>
      <c r="ZH201" s="27"/>
      <c r="ZI201" s="27"/>
      <c r="ZJ201" s="27"/>
      <c r="ZK201" s="27"/>
      <c r="ZL201" s="27"/>
      <c r="ZM201" s="27"/>
      <c r="ZN201" s="27"/>
      <c r="ZO201" s="27"/>
      <c r="ZP201" s="27"/>
      <c r="ZQ201" s="27"/>
      <c r="ZR201" s="27"/>
      <c r="ZS201" s="27"/>
      <c r="ZT201" s="27"/>
      <c r="ZU201" s="27"/>
      <c r="ZV201" s="27"/>
      <c r="ZW201" s="27"/>
      <c r="ZX201" s="27"/>
      <c r="ZY201" s="27"/>
      <c r="ZZ201" s="27"/>
      <c r="AAA201" s="27"/>
      <c r="AAB201" s="27"/>
      <c r="AAC201" s="27"/>
      <c r="AAD201" s="27"/>
      <c r="AAE201" s="27"/>
      <c r="AAF201" s="27"/>
      <c r="AAG201" s="27"/>
      <c r="AAH201" s="27"/>
      <c r="AAI201" s="27"/>
      <c r="AAJ201" s="27"/>
      <c r="AAK201" s="27"/>
      <c r="AAL201" s="27"/>
      <c r="AAM201" s="27"/>
      <c r="AAN201" s="27"/>
      <c r="AAO201" s="27"/>
      <c r="AAP201" s="27"/>
      <c r="AAQ201" s="27"/>
      <c r="AAR201" s="27"/>
      <c r="AAS201" s="27"/>
      <c r="AAT201" s="27"/>
      <c r="AAU201" s="27"/>
      <c r="AAV201" s="27"/>
      <c r="AAW201" s="27"/>
      <c r="AAX201" s="27"/>
      <c r="AAY201" s="27"/>
      <c r="AAZ201" s="27"/>
      <c r="ABA201" s="27"/>
      <c r="ABB201" s="27"/>
      <c r="ABC201" s="27"/>
      <c r="ABD201" s="27"/>
      <c r="ABE201" s="27"/>
      <c r="ABF201" s="27"/>
      <c r="ABG201" s="27"/>
      <c r="ABH201" s="27"/>
      <c r="ABI201" s="27"/>
      <c r="ABJ201" s="27"/>
      <c r="ABK201" s="27"/>
      <c r="ABL201" s="27"/>
      <c r="ABM201" s="27"/>
      <c r="ABN201" s="27"/>
      <c r="ABO201" s="27"/>
      <c r="ABP201" s="27"/>
      <c r="ABQ201" s="27"/>
      <c r="ABR201" s="27"/>
      <c r="ABS201" s="27"/>
      <c r="ABT201" s="27"/>
      <c r="ABU201" s="27"/>
      <c r="ABV201" s="27"/>
      <c r="ABW201" s="27"/>
      <c r="ABX201" s="27"/>
      <c r="ABY201" s="27"/>
      <c r="ABZ201" s="27"/>
      <c r="ACA201" s="27"/>
      <c r="ACB201" s="27"/>
      <c r="ACC201" s="27"/>
      <c r="ACD201" s="27"/>
      <c r="ACE201" s="27"/>
      <c r="ACF201" s="27"/>
      <c r="ACG201" s="27"/>
      <c r="ACH201" s="27"/>
      <c r="ACI201" s="27"/>
      <c r="ACJ201" s="27"/>
      <c r="ACK201" s="27"/>
      <c r="ACL201" s="27"/>
      <c r="ACM201" s="27"/>
      <c r="ACN201" s="27"/>
      <c r="ACO201" s="27"/>
      <c r="ACP201" s="27"/>
      <c r="ACQ201" s="27"/>
      <c r="ACR201" s="27"/>
      <c r="ACS201" s="27"/>
      <c r="ACT201" s="27"/>
      <c r="ACU201" s="27"/>
      <c r="ACV201" s="27"/>
      <c r="ACW201" s="27"/>
      <c r="ACX201" s="27"/>
      <c r="ACY201" s="27"/>
      <c r="ACZ201" s="27"/>
      <c r="ADA201" s="27"/>
      <c r="ADB201" s="27"/>
      <c r="ADC201" s="27"/>
      <c r="ADD201" s="27"/>
      <c r="ADE201" s="27"/>
      <c r="ADF201" s="27"/>
      <c r="ADG201" s="27"/>
      <c r="ADH201" s="27"/>
      <c r="ADI201" s="27"/>
      <c r="ADJ201" s="27"/>
      <c r="ADK201" s="27"/>
      <c r="ADL201" s="27"/>
      <c r="ADM201" s="27"/>
      <c r="ADN201" s="27"/>
      <c r="ADO201" s="27"/>
      <c r="ADP201" s="27"/>
      <c r="ADQ201" s="27"/>
      <c r="ADR201" s="27"/>
      <c r="ADS201" s="27"/>
      <c r="ADT201" s="27"/>
      <c r="ADU201" s="27"/>
      <c r="ADV201" s="27"/>
      <c r="ADW201" s="27"/>
      <c r="ADX201" s="27"/>
      <c r="ADY201" s="27"/>
      <c r="ADZ201" s="27"/>
      <c r="AEA201" s="27"/>
      <c r="AEB201" s="27"/>
      <c r="AEC201" s="27"/>
      <c r="AED201" s="27"/>
      <c r="AEE201" s="27"/>
      <c r="AEF201" s="27"/>
      <c r="AEG201" s="27"/>
      <c r="AEH201" s="27"/>
      <c r="AEI201" s="27"/>
      <c r="AEJ201" s="27"/>
      <c r="AEK201" s="27"/>
      <c r="AEL201" s="27"/>
      <c r="AEM201" s="27"/>
      <c r="AEN201" s="27"/>
      <c r="AEO201" s="27"/>
      <c r="AEP201" s="27"/>
      <c r="AEQ201" s="27"/>
      <c r="AER201" s="27"/>
      <c r="AES201" s="27"/>
      <c r="AET201" s="27"/>
      <c r="AEU201" s="27"/>
      <c r="AEV201" s="27"/>
      <c r="AEW201" s="27"/>
      <c r="AEX201" s="27"/>
      <c r="AEY201" s="27"/>
      <c r="AEZ201" s="27"/>
      <c r="AFA201" s="27"/>
      <c r="AFB201" s="27"/>
      <c r="AFC201" s="27"/>
      <c r="AFD201" s="27"/>
      <c r="AFE201" s="27"/>
      <c r="AFF201" s="27"/>
      <c r="AFG201" s="27"/>
      <c r="AFH201" s="27"/>
      <c r="AFI201" s="27"/>
      <c r="AFJ201" s="27"/>
      <c r="AFK201" s="27"/>
      <c r="AFL201" s="27"/>
      <c r="AFM201" s="27"/>
      <c r="AFN201" s="27"/>
      <c r="AFO201" s="27"/>
      <c r="AFP201" s="27"/>
      <c r="AFQ201" s="27"/>
      <c r="AFR201" s="27"/>
      <c r="AFS201" s="27"/>
      <c r="AFT201" s="27"/>
      <c r="AFU201" s="27"/>
      <c r="AFV201" s="27"/>
      <c r="AFW201" s="27"/>
      <c r="AFX201" s="27"/>
      <c r="AFY201" s="27"/>
      <c r="AFZ201" s="27"/>
      <c r="AGA201" s="27"/>
      <c r="AGB201" s="27"/>
      <c r="AGC201" s="27"/>
      <c r="AGD201" s="27"/>
      <c r="AGE201" s="27"/>
      <c r="AGF201" s="27"/>
      <c r="AGG201" s="27"/>
      <c r="AGH201" s="27"/>
      <c r="AGI201" s="27"/>
      <c r="AGJ201" s="27"/>
      <c r="AGK201" s="27"/>
      <c r="AGL201" s="27"/>
      <c r="AGM201" s="27"/>
      <c r="AGN201" s="27"/>
      <c r="AGO201" s="27"/>
      <c r="AGP201" s="27"/>
      <c r="AGQ201" s="27"/>
      <c r="AGR201" s="27"/>
      <c r="AGS201" s="27"/>
      <c r="AGT201" s="27"/>
      <c r="AGU201" s="27"/>
      <c r="AGV201" s="27"/>
      <c r="AGW201" s="27"/>
      <c r="AGX201" s="27"/>
      <c r="AGY201" s="27"/>
      <c r="AGZ201" s="27"/>
      <c r="AHA201" s="27"/>
      <c r="AHB201" s="27"/>
      <c r="AHC201" s="27"/>
      <c r="AHD201" s="27"/>
      <c r="AHE201" s="27"/>
      <c r="AHF201" s="27"/>
      <c r="AHG201" s="27"/>
      <c r="AHH201" s="27"/>
      <c r="AHI201" s="27"/>
      <c r="AHJ201" s="27"/>
      <c r="AHK201" s="27"/>
      <c r="AHL201" s="27"/>
      <c r="AHM201" s="27"/>
      <c r="AHN201" s="27"/>
      <c r="AHO201" s="27"/>
      <c r="AHP201" s="27"/>
      <c r="AHQ201" s="27"/>
      <c r="AHR201" s="27"/>
      <c r="AHS201" s="27"/>
      <c r="AHT201" s="27"/>
      <c r="AHU201" s="27"/>
      <c r="AHV201" s="27"/>
      <c r="AHW201" s="27"/>
      <c r="AHX201" s="27"/>
      <c r="AHY201" s="27"/>
      <c r="AHZ201" s="27"/>
      <c r="AIA201" s="27"/>
      <c r="AIB201" s="27"/>
      <c r="AIC201" s="27"/>
      <c r="AID201" s="27"/>
      <c r="AIE201" s="27"/>
      <c r="AIF201" s="27"/>
      <c r="AIG201" s="27"/>
      <c r="AIH201" s="27"/>
      <c r="AII201" s="27"/>
      <c r="AIJ201" s="27"/>
      <c r="AIK201" s="27"/>
      <c r="AIL201" s="27"/>
      <c r="AIM201" s="27"/>
      <c r="AIN201" s="27"/>
      <c r="AIO201" s="27"/>
      <c r="AIP201" s="27"/>
      <c r="AIQ201" s="27"/>
      <c r="AIR201" s="27"/>
      <c r="AIS201" s="27"/>
      <c r="AIT201" s="27"/>
      <c r="AIU201" s="27"/>
      <c r="AIV201" s="27"/>
      <c r="AIW201" s="27"/>
      <c r="AIX201" s="27"/>
      <c r="AIY201" s="27"/>
      <c r="AIZ201" s="27"/>
      <c r="AJA201" s="27"/>
      <c r="AJB201" s="27"/>
      <c r="AJC201" s="27"/>
      <c r="AJD201" s="27"/>
      <c r="AJE201" s="27"/>
      <c r="AJF201" s="27"/>
      <c r="AJG201" s="27"/>
      <c r="AJH201" s="27"/>
      <c r="AJI201" s="27"/>
      <c r="AJJ201" s="27"/>
      <c r="AJK201" s="27"/>
      <c r="AJL201" s="27"/>
      <c r="AJM201" s="27"/>
      <c r="AJN201" s="27"/>
      <c r="AJO201" s="27"/>
      <c r="AJP201" s="27"/>
      <c r="AJQ201" s="27"/>
      <c r="AJR201" s="27"/>
      <c r="AJS201" s="27"/>
      <c r="AJT201" s="27"/>
      <c r="AJU201" s="27"/>
      <c r="AJV201" s="27"/>
      <c r="AJW201" s="27"/>
      <c r="AJX201" s="27"/>
      <c r="AJY201" s="27"/>
      <c r="AJZ201" s="27"/>
      <c r="AKA201" s="27"/>
      <c r="AKB201" s="27"/>
      <c r="AKC201" s="27"/>
      <c r="AKD201" s="27"/>
      <c r="AKE201" s="27"/>
      <c r="AKF201" s="27"/>
      <c r="AKG201" s="27"/>
      <c r="AKH201" s="27"/>
      <c r="AKI201" s="27"/>
      <c r="AKJ201" s="27"/>
      <c r="AKK201" s="27"/>
      <c r="AKL201" s="27"/>
      <c r="AKM201" s="27"/>
      <c r="AKN201" s="27"/>
      <c r="AKO201" s="27"/>
      <c r="AKP201" s="27"/>
      <c r="AKQ201" s="27"/>
      <c r="AKR201" s="27"/>
      <c r="AKS201" s="27"/>
      <c r="AKT201" s="27"/>
      <c r="AKU201" s="27"/>
      <c r="AKV201" s="27"/>
      <c r="AKW201" s="27"/>
      <c r="AKX201" s="27"/>
      <c r="AKY201" s="27"/>
      <c r="AKZ201" s="27"/>
      <c r="ALA201" s="27"/>
      <c r="ALB201" s="27"/>
      <c r="ALC201" s="27"/>
      <c r="ALD201" s="27"/>
      <c r="ALE201" s="27"/>
      <c r="ALF201" s="27"/>
      <c r="ALG201" s="27"/>
      <c r="ALH201" s="27"/>
      <c r="ALI201" s="27"/>
      <c r="ALJ201" s="27"/>
      <c r="ALK201" s="27"/>
      <c r="ALL201" s="27"/>
      <c r="ALM201" s="27"/>
      <c r="ALN201" s="27"/>
      <c r="ALO201" s="27"/>
      <c r="ALP201" s="27"/>
      <c r="ALQ201" s="27"/>
      <c r="ALR201" s="27"/>
      <c r="ALS201" s="27"/>
      <c r="ALT201" s="27"/>
      <c r="ALU201" s="27"/>
      <c r="ALV201" s="27"/>
      <c r="ALW201" s="27"/>
      <c r="ALX201" s="27"/>
      <c r="ALY201" s="27"/>
      <c r="ALZ201" s="27"/>
      <c r="AMA201" s="27"/>
      <c r="AMB201" s="27"/>
      <c r="AMC201" s="27"/>
      <c r="AMD201" s="27"/>
      <c r="AME201" s="27"/>
      <c r="AMF201" s="27"/>
      <c r="AMG201" s="27"/>
      <c r="AMH201" s="27"/>
      <c r="AMI201" s="27"/>
      <c r="AMJ201" s="27"/>
    </row>
    <row r="202" spans="1:1024" hidden="1">
      <c r="A202" s="28">
        <v>1130187</v>
      </c>
      <c r="B202" s="84" t="s">
        <v>361</v>
      </c>
      <c r="C202" s="28">
        <v>40</v>
      </c>
      <c r="D202" s="42">
        <v>1</v>
      </c>
      <c r="E202" s="45">
        <v>1</v>
      </c>
      <c r="F202" s="44" t="s">
        <v>48</v>
      </c>
      <c r="G202" s="85" t="s">
        <v>360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  <c r="JD202" s="27"/>
      <c r="JE202" s="27"/>
      <c r="JF202" s="27"/>
      <c r="JG202" s="27"/>
      <c r="JH202" s="27"/>
      <c r="JI202" s="27"/>
      <c r="JJ202" s="27"/>
      <c r="JK202" s="27"/>
      <c r="JL202" s="27"/>
      <c r="JM202" s="27"/>
      <c r="JN202" s="27"/>
      <c r="JO202" s="27"/>
      <c r="JP202" s="27"/>
      <c r="JQ202" s="27"/>
      <c r="JR202" s="27"/>
      <c r="JS202" s="27"/>
      <c r="JT202" s="27"/>
      <c r="JU202" s="27"/>
      <c r="JV202" s="27"/>
      <c r="JW202" s="27"/>
      <c r="JX202" s="27"/>
      <c r="JY202" s="27"/>
      <c r="JZ202" s="27"/>
      <c r="KA202" s="27"/>
      <c r="KB202" s="27"/>
      <c r="KC202" s="27"/>
      <c r="KD202" s="27"/>
      <c r="KE202" s="27"/>
      <c r="KF202" s="27"/>
      <c r="KG202" s="27"/>
      <c r="KH202" s="27"/>
      <c r="KI202" s="27"/>
      <c r="KJ202" s="27"/>
      <c r="KK202" s="27"/>
      <c r="KL202" s="27"/>
      <c r="KM202" s="27"/>
      <c r="KN202" s="27"/>
      <c r="KO202" s="27"/>
      <c r="KP202" s="27"/>
      <c r="KQ202" s="27"/>
      <c r="KR202" s="27"/>
      <c r="KS202" s="27"/>
      <c r="KT202" s="27"/>
      <c r="KU202" s="27"/>
      <c r="KV202" s="27"/>
      <c r="KW202" s="27"/>
      <c r="KX202" s="27"/>
      <c r="KY202" s="27"/>
      <c r="KZ202" s="27"/>
      <c r="LA202" s="27"/>
      <c r="LB202" s="27"/>
      <c r="LC202" s="27"/>
      <c r="LD202" s="27"/>
      <c r="LE202" s="27"/>
      <c r="LF202" s="27"/>
      <c r="LG202" s="27"/>
      <c r="LH202" s="27"/>
      <c r="LI202" s="27"/>
      <c r="LJ202" s="27"/>
      <c r="LK202" s="27"/>
      <c r="LL202" s="27"/>
      <c r="LM202" s="27"/>
      <c r="LN202" s="27"/>
      <c r="LO202" s="27"/>
      <c r="LP202" s="27"/>
      <c r="LQ202" s="27"/>
      <c r="LR202" s="27"/>
      <c r="LS202" s="27"/>
      <c r="LT202" s="27"/>
      <c r="LU202" s="27"/>
      <c r="LV202" s="27"/>
      <c r="LW202" s="27"/>
      <c r="LX202" s="27"/>
      <c r="LY202" s="27"/>
      <c r="LZ202" s="27"/>
      <c r="MA202" s="27"/>
      <c r="MB202" s="27"/>
      <c r="MC202" s="27"/>
      <c r="MD202" s="27"/>
      <c r="ME202" s="27"/>
      <c r="MF202" s="27"/>
      <c r="MG202" s="27"/>
      <c r="MH202" s="27"/>
      <c r="MI202" s="27"/>
      <c r="MJ202" s="27"/>
      <c r="MK202" s="27"/>
      <c r="ML202" s="27"/>
      <c r="MM202" s="27"/>
      <c r="MN202" s="27"/>
      <c r="MO202" s="27"/>
      <c r="MP202" s="27"/>
      <c r="MQ202" s="27"/>
      <c r="MR202" s="27"/>
      <c r="MS202" s="27"/>
      <c r="MT202" s="27"/>
      <c r="MU202" s="27"/>
      <c r="MV202" s="27"/>
      <c r="MW202" s="27"/>
      <c r="MX202" s="27"/>
      <c r="MY202" s="27"/>
      <c r="MZ202" s="27"/>
      <c r="NA202" s="27"/>
      <c r="NB202" s="27"/>
      <c r="NC202" s="27"/>
      <c r="ND202" s="27"/>
      <c r="NE202" s="27"/>
      <c r="NF202" s="27"/>
      <c r="NG202" s="27"/>
      <c r="NH202" s="27"/>
      <c r="NI202" s="27"/>
      <c r="NJ202" s="27"/>
      <c r="NK202" s="27"/>
      <c r="NL202" s="27"/>
      <c r="NM202" s="27"/>
      <c r="NN202" s="27"/>
      <c r="NO202" s="27"/>
      <c r="NP202" s="27"/>
      <c r="NQ202" s="27"/>
      <c r="NR202" s="27"/>
      <c r="NS202" s="27"/>
      <c r="NT202" s="27"/>
      <c r="NU202" s="27"/>
      <c r="NV202" s="27"/>
      <c r="NW202" s="27"/>
      <c r="NX202" s="27"/>
      <c r="NY202" s="27"/>
      <c r="NZ202" s="27"/>
      <c r="OA202" s="27"/>
      <c r="OB202" s="27"/>
      <c r="OC202" s="27"/>
      <c r="OD202" s="27"/>
      <c r="OE202" s="27"/>
      <c r="OF202" s="27"/>
      <c r="OG202" s="27"/>
      <c r="OH202" s="27"/>
      <c r="OI202" s="27"/>
      <c r="OJ202" s="27"/>
      <c r="OK202" s="27"/>
      <c r="OL202" s="27"/>
      <c r="OM202" s="27"/>
      <c r="ON202" s="27"/>
      <c r="OO202" s="27"/>
      <c r="OP202" s="27"/>
      <c r="OQ202" s="27"/>
      <c r="OR202" s="27"/>
      <c r="OS202" s="27"/>
      <c r="OT202" s="27"/>
      <c r="OU202" s="27"/>
      <c r="OV202" s="27"/>
      <c r="OW202" s="27"/>
      <c r="OX202" s="27"/>
      <c r="OY202" s="27"/>
      <c r="OZ202" s="27"/>
      <c r="PA202" s="27"/>
      <c r="PB202" s="27"/>
      <c r="PC202" s="27"/>
      <c r="PD202" s="27"/>
      <c r="PE202" s="27"/>
      <c r="PF202" s="27"/>
      <c r="PG202" s="27"/>
      <c r="PH202" s="27"/>
      <c r="PI202" s="27"/>
      <c r="PJ202" s="27"/>
      <c r="PK202" s="27"/>
      <c r="PL202" s="27"/>
      <c r="PM202" s="27"/>
      <c r="PN202" s="27"/>
      <c r="PO202" s="27"/>
      <c r="PP202" s="27"/>
      <c r="PQ202" s="27"/>
      <c r="PR202" s="27"/>
      <c r="PS202" s="27"/>
      <c r="PT202" s="27"/>
      <c r="PU202" s="27"/>
      <c r="PV202" s="27"/>
      <c r="PW202" s="27"/>
      <c r="PX202" s="27"/>
      <c r="PY202" s="27"/>
      <c r="PZ202" s="27"/>
      <c r="QA202" s="27"/>
      <c r="QB202" s="27"/>
      <c r="QC202" s="27"/>
      <c r="QD202" s="27"/>
      <c r="QE202" s="27"/>
      <c r="QF202" s="27"/>
      <c r="QG202" s="27"/>
      <c r="QH202" s="27"/>
      <c r="QI202" s="27"/>
      <c r="QJ202" s="27"/>
      <c r="QK202" s="27"/>
      <c r="QL202" s="27"/>
      <c r="QM202" s="27"/>
      <c r="QN202" s="27"/>
      <c r="QO202" s="27"/>
      <c r="QP202" s="27"/>
      <c r="QQ202" s="27"/>
      <c r="QR202" s="27"/>
      <c r="QS202" s="27"/>
      <c r="QT202" s="27"/>
      <c r="QU202" s="27"/>
      <c r="QV202" s="27"/>
      <c r="QW202" s="27"/>
      <c r="QX202" s="27"/>
      <c r="QY202" s="27"/>
      <c r="QZ202" s="27"/>
      <c r="RA202" s="27"/>
      <c r="RB202" s="27"/>
      <c r="RC202" s="27"/>
      <c r="RD202" s="27"/>
      <c r="RE202" s="27"/>
      <c r="RF202" s="27"/>
      <c r="RG202" s="27"/>
      <c r="RH202" s="27"/>
      <c r="RI202" s="27"/>
      <c r="RJ202" s="27"/>
      <c r="RK202" s="27"/>
      <c r="RL202" s="27"/>
      <c r="RM202" s="27"/>
      <c r="RN202" s="27"/>
      <c r="RO202" s="27"/>
      <c r="RP202" s="27"/>
      <c r="RQ202" s="27"/>
      <c r="RR202" s="27"/>
      <c r="RS202" s="27"/>
      <c r="RT202" s="27"/>
      <c r="RU202" s="27"/>
      <c r="RV202" s="27"/>
      <c r="RW202" s="27"/>
      <c r="RX202" s="27"/>
      <c r="RY202" s="27"/>
      <c r="RZ202" s="27"/>
      <c r="SA202" s="27"/>
      <c r="SB202" s="27"/>
      <c r="SC202" s="27"/>
      <c r="SD202" s="27"/>
      <c r="SE202" s="27"/>
      <c r="SF202" s="27"/>
      <c r="SG202" s="27"/>
      <c r="SH202" s="27"/>
      <c r="SI202" s="27"/>
      <c r="SJ202" s="27"/>
      <c r="SK202" s="27"/>
      <c r="SL202" s="27"/>
      <c r="SM202" s="27"/>
      <c r="SN202" s="27"/>
      <c r="SO202" s="27"/>
      <c r="SP202" s="27"/>
      <c r="SQ202" s="27"/>
      <c r="SR202" s="27"/>
      <c r="SS202" s="27"/>
      <c r="ST202" s="27"/>
      <c r="SU202" s="27"/>
      <c r="SV202" s="27"/>
      <c r="SW202" s="27"/>
      <c r="SX202" s="27"/>
      <c r="SY202" s="27"/>
      <c r="SZ202" s="27"/>
      <c r="TA202" s="27"/>
      <c r="TB202" s="27"/>
      <c r="TC202" s="27"/>
      <c r="TD202" s="27"/>
      <c r="TE202" s="27"/>
      <c r="TF202" s="27"/>
      <c r="TG202" s="27"/>
      <c r="TH202" s="27"/>
      <c r="TI202" s="27"/>
      <c r="TJ202" s="27"/>
      <c r="TK202" s="27"/>
      <c r="TL202" s="27"/>
      <c r="TM202" s="27"/>
      <c r="TN202" s="27"/>
      <c r="TO202" s="27"/>
      <c r="TP202" s="27"/>
      <c r="TQ202" s="27"/>
      <c r="TR202" s="27"/>
      <c r="TS202" s="27"/>
      <c r="TT202" s="27"/>
      <c r="TU202" s="27"/>
      <c r="TV202" s="27"/>
      <c r="TW202" s="27"/>
      <c r="TX202" s="27"/>
      <c r="TY202" s="27"/>
      <c r="TZ202" s="27"/>
      <c r="UA202" s="27"/>
      <c r="UB202" s="27"/>
      <c r="UC202" s="27"/>
      <c r="UD202" s="27"/>
      <c r="UE202" s="27"/>
      <c r="UF202" s="27"/>
      <c r="UG202" s="27"/>
      <c r="UH202" s="27"/>
      <c r="UI202" s="27"/>
      <c r="UJ202" s="27"/>
      <c r="UK202" s="27"/>
      <c r="UL202" s="27"/>
      <c r="UM202" s="27"/>
      <c r="UN202" s="27"/>
      <c r="UO202" s="27"/>
      <c r="UP202" s="27"/>
      <c r="UQ202" s="27"/>
      <c r="UR202" s="27"/>
      <c r="US202" s="27"/>
      <c r="UT202" s="27"/>
      <c r="UU202" s="27"/>
      <c r="UV202" s="27"/>
      <c r="UW202" s="27"/>
      <c r="UX202" s="27"/>
      <c r="UY202" s="27"/>
      <c r="UZ202" s="27"/>
      <c r="VA202" s="27"/>
      <c r="VB202" s="27"/>
      <c r="VC202" s="27"/>
      <c r="VD202" s="27"/>
      <c r="VE202" s="27"/>
      <c r="VF202" s="27"/>
      <c r="VG202" s="27"/>
      <c r="VH202" s="27"/>
      <c r="VI202" s="27"/>
      <c r="VJ202" s="27"/>
      <c r="VK202" s="27"/>
      <c r="VL202" s="27"/>
      <c r="VM202" s="27"/>
      <c r="VN202" s="27"/>
      <c r="VO202" s="27"/>
      <c r="VP202" s="27"/>
      <c r="VQ202" s="27"/>
      <c r="VR202" s="27"/>
      <c r="VS202" s="27"/>
      <c r="VT202" s="27"/>
      <c r="VU202" s="27"/>
      <c r="VV202" s="27"/>
      <c r="VW202" s="27"/>
      <c r="VX202" s="27"/>
      <c r="VY202" s="27"/>
      <c r="VZ202" s="27"/>
      <c r="WA202" s="27"/>
      <c r="WB202" s="27"/>
      <c r="WC202" s="27"/>
      <c r="WD202" s="27"/>
      <c r="WE202" s="27"/>
      <c r="WF202" s="27"/>
      <c r="WG202" s="27"/>
      <c r="WH202" s="27"/>
      <c r="WI202" s="27"/>
      <c r="WJ202" s="27"/>
      <c r="WK202" s="27"/>
      <c r="WL202" s="27"/>
      <c r="WM202" s="27"/>
      <c r="WN202" s="27"/>
      <c r="WO202" s="27"/>
      <c r="WP202" s="27"/>
      <c r="WQ202" s="27"/>
      <c r="WR202" s="27"/>
      <c r="WS202" s="27"/>
      <c r="WT202" s="27"/>
      <c r="WU202" s="27"/>
      <c r="WV202" s="27"/>
      <c r="WW202" s="27"/>
      <c r="WX202" s="27"/>
      <c r="WY202" s="27"/>
      <c r="WZ202" s="27"/>
      <c r="XA202" s="27"/>
      <c r="XB202" s="27"/>
      <c r="XC202" s="27"/>
      <c r="XD202" s="27"/>
      <c r="XE202" s="27"/>
      <c r="XF202" s="27"/>
      <c r="XG202" s="27"/>
      <c r="XH202" s="27"/>
      <c r="XI202" s="27"/>
      <c r="XJ202" s="27"/>
      <c r="XK202" s="27"/>
      <c r="XL202" s="27"/>
      <c r="XM202" s="27"/>
      <c r="XN202" s="27"/>
      <c r="XO202" s="27"/>
      <c r="XP202" s="27"/>
      <c r="XQ202" s="27"/>
      <c r="XR202" s="27"/>
      <c r="XS202" s="27"/>
      <c r="XT202" s="27"/>
      <c r="XU202" s="27"/>
      <c r="XV202" s="27"/>
      <c r="XW202" s="27"/>
      <c r="XX202" s="27"/>
      <c r="XY202" s="27"/>
      <c r="XZ202" s="27"/>
      <c r="YA202" s="27"/>
      <c r="YB202" s="27"/>
      <c r="YC202" s="27"/>
      <c r="YD202" s="27"/>
      <c r="YE202" s="27"/>
      <c r="YF202" s="27"/>
      <c r="YG202" s="27"/>
      <c r="YH202" s="27"/>
      <c r="YI202" s="27"/>
      <c r="YJ202" s="27"/>
      <c r="YK202" s="27"/>
      <c r="YL202" s="27"/>
      <c r="YM202" s="27"/>
      <c r="YN202" s="27"/>
      <c r="YO202" s="27"/>
      <c r="YP202" s="27"/>
      <c r="YQ202" s="27"/>
      <c r="YR202" s="27"/>
      <c r="YS202" s="27"/>
      <c r="YT202" s="27"/>
      <c r="YU202" s="27"/>
      <c r="YV202" s="27"/>
      <c r="YW202" s="27"/>
      <c r="YX202" s="27"/>
      <c r="YY202" s="27"/>
      <c r="YZ202" s="27"/>
      <c r="ZA202" s="27"/>
      <c r="ZB202" s="27"/>
      <c r="ZC202" s="27"/>
      <c r="ZD202" s="27"/>
      <c r="ZE202" s="27"/>
      <c r="ZF202" s="27"/>
      <c r="ZG202" s="27"/>
      <c r="ZH202" s="27"/>
      <c r="ZI202" s="27"/>
      <c r="ZJ202" s="27"/>
      <c r="ZK202" s="27"/>
      <c r="ZL202" s="27"/>
      <c r="ZM202" s="27"/>
      <c r="ZN202" s="27"/>
      <c r="ZO202" s="27"/>
      <c r="ZP202" s="27"/>
      <c r="ZQ202" s="27"/>
      <c r="ZR202" s="27"/>
      <c r="ZS202" s="27"/>
      <c r="ZT202" s="27"/>
      <c r="ZU202" s="27"/>
      <c r="ZV202" s="27"/>
      <c r="ZW202" s="27"/>
      <c r="ZX202" s="27"/>
      <c r="ZY202" s="27"/>
      <c r="ZZ202" s="27"/>
      <c r="AAA202" s="27"/>
      <c r="AAB202" s="27"/>
      <c r="AAC202" s="27"/>
      <c r="AAD202" s="27"/>
      <c r="AAE202" s="27"/>
      <c r="AAF202" s="27"/>
      <c r="AAG202" s="27"/>
      <c r="AAH202" s="27"/>
      <c r="AAI202" s="27"/>
      <c r="AAJ202" s="27"/>
      <c r="AAK202" s="27"/>
      <c r="AAL202" s="27"/>
      <c r="AAM202" s="27"/>
      <c r="AAN202" s="27"/>
      <c r="AAO202" s="27"/>
      <c r="AAP202" s="27"/>
      <c r="AAQ202" s="27"/>
      <c r="AAR202" s="27"/>
      <c r="AAS202" s="27"/>
      <c r="AAT202" s="27"/>
      <c r="AAU202" s="27"/>
      <c r="AAV202" s="27"/>
      <c r="AAW202" s="27"/>
      <c r="AAX202" s="27"/>
      <c r="AAY202" s="27"/>
      <c r="AAZ202" s="27"/>
      <c r="ABA202" s="27"/>
      <c r="ABB202" s="27"/>
      <c r="ABC202" s="27"/>
      <c r="ABD202" s="27"/>
      <c r="ABE202" s="27"/>
      <c r="ABF202" s="27"/>
      <c r="ABG202" s="27"/>
      <c r="ABH202" s="27"/>
      <c r="ABI202" s="27"/>
      <c r="ABJ202" s="27"/>
      <c r="ABK202" s="27"/>
      <c r="ABL202" s="27"/>
      <c r="ABM202" s="27"/>
      <c r="ABN202" s="27"/>
      <c r="ABO202" s="27"/>
      <c r="ABP202" s="27"/>
      <c r="ABQ202" s="27"/>
      <c r="ABR202" s="27"/>
      <c r="ABS202" s="27"/>
      <c r="ABT202" s="27"/>
      <c r="ABU202" s="27"/>
      <c r="ABV202" s="27"/>
      <c r="ABW202" s="27"/>
      <c r="ABX202" s="27"/>
      <c r="ABY202" s="27"/>
      <c r="ABZ202" s="27"/>
      <c r="ACA202" s="27"/>
      <c r="ACB202" s="27"/>
      <c r="ACC202" s="27"/>
      <c r="ACD202" s="27"/>
      <c r="ACE202" s="27"/>
      <c r="ACF202" s="27"/>
      <c r="ACG202" s="27"/>
      <c r="ACH202" s="27"/>
      <c r="ACI202" s="27"/>
      <c r="ACJ202" s="27"/>
      <c r="ACK202" s="27"/>
      <c r="ACL202" s="27"/>
      <c r="ACM202" s="27"/>
      <c r="ACN202" s="27"/>
      <c r="ACO202" s="27"/>
      <c r="ACP202" s="27"/>
      <c r="ACQ202" s="27"/>
      <c r="ACR202" s="27"/>
      <c r="ACS202" s="27"/>
      <c r="ACT202" s="27"/>
      <c r="ACU202" s="27"/>
      <c r="ACV202" s="27"/>
      <c r="ACW202" s="27"/>
      <c r="ACX202" s="27"/>
      <c r="ACY202" s="27"/>
      <c r="ACZ202" s="27"/>
      <c r="ADA202" s="27"/>
      <c r="ADB202" s="27"/>
      <c r="ADC202" s="27"/>
      <c r="ADD202" s="27"/>
      <c r="ADE202" s="27"/>
      <c r="ADF202" s="27"/>
      <c r="ADG202" s="27"/>
      <c r="ADH202" s="27"/>
      <c r="ADI202" s="27"/>
      <c r="ADJ202" s="27"/>
      <c r="ADK202" s="27"/>
      <c r="ADL202" s="27"/>
      <c r="ADM202" s="27"/>
      <c r="ADN202" s="27"/>
      <c r="ADO202" s="27"/>
      <c r="ADP202" s="27"/>
      <c r="ADQ202" s="27"/>
      <c r="ADR202" s="27"/>
      <c r="ADS202" s="27"/>
      <c r="ADT202" s="27"/>
      <c r="ADU202" s="27"/>
      <c r="ADV202" s="27"/>
      <c r="ADW202" s="27"/>
      <c r="ADX202" s="27"/>
      <c r="ADY202" s="27"/>
      <c r="ADZ202" s="27"/>
      <c r="AEA202" s="27"/>
      <c r="AEB202" s="27"/>
      <c r="AEC202" s="27"/>
      <c r="AED202" s="27"/>
      <c r="AEE202" s="27"/>
      <c r="AEF202" s="27"/>
      <c r="AEG202" s="27"/>
      <c r="AEH202" s="27"/>
      <c r="AEI202" s="27"/>
      <c r="AEJ202" s="27"/>
      <c r="AEK202" s="27"/>
      <c r="AEL202" s="27"/>
      <c r="AEM202" s="27"/>
      <c r="AEN202" s="27"/>
      <c r="AEO202" s="27"/>
      <c r="AEP202" s="27"/>
      <c r="AEQ202" s="27"/>
      <c r="AER202" s="27"/>
      <c r="AES202" s="27"/>
      <c r="AET202" s="27"/>
      <c r="AEU202" s="27"/>
      <c r="AEV202" s="27"/>
      <c r="AEW202" s="27"/>
      <c r="AEX202" s="27"/>
      <c r="AEY202" s="27"/>
      <c r="AEZ202" s="27"/>
      <c r="AFA202" s="27"/>
      <c r="AFB202" s="27"/>
      <c r="AFC202" s="27"/>
      <c r="AFD202" s="27"/>
      <c r="AFE202" s="27"/>
      <c r="AFF202" s="27"/>
      <c r="AFG202" s="27"/>
      <c r="AFH202" s="27"/>
      <c r="AFI202" s="27"/>
      <c r="AFJ202" s="27"/>
      <c r="AFK202" s="27"/>
      <c r="AFL202" s="27"/>
      <c r="AFM202" s="27"/>
      <c r="AFN202" s="27"/>
      <c r="AFO202" s="27"/>
      <c r="AFP202" s="27"/>
      <c r="AFQ202" s="27"/>
      <c r="AFR202" s="27"/>
      <c r="AFS202" s="27"/>
      <c r="AFT202" s="27"/>
      <c r="AFU202" s="27"/>
      <c r="AFV202" s="27"/>
      <c r="AFW202" s="27"/>
      <c r="AFX202" s="27"/>
      <c r="AFY202" s="27"/>
      <c r="AFZ202" s="27"/>
      <c r="AGA202" s="27"/>
      <c r="AGB202" s="27"/>
      <c r="AGC202" s="27"/>
      <c r="AGD202" s="27"/>
      <c r="AGE202" s="27"/>
      <c r="AGF202" s="27"/>
      <c r="AGG202" s="27"/>
      <c r="AGH202" s="27"/>
      <c r="AGI202" s="27"/>
      <c r="AGJ202" s="27"/>
      <c r="AGK202" s="27"/>
      <c r="AGL202" s="27"/>
      <c r="AGM202" s="27"/>
      <c r="AGN202" s="27"/>
      <c r="AGO202" s="27"/>
      <c r="AGP202" s="27"/>
      <c r="AGQ202" s="27"/>
      <c r="AGR202" s="27"/>
      <c r="AGS202" s="27"/>
      <c r="AGT202" s="27"/>
      <c r="AGU202" s="27"/>
      <c r="AGV202" s="27"/>
      <c r="AGW202" s="27"/>
      <c r="AGX202" s="27"/>
      <c r="AGY202" s="27"/>
      <c r="AGZ202" s="27"/>
      <c r="AHA202" s="27"/>
      <c r="AHB202" s="27"/>
      <c r="AHC202" s="27"/>
      <c r="AHD202" s="27"/>
      <c r="AHE202" s="27"/>
      <c r="AHF202" s="27"/>
      <c r="AHG202" s="27"/>
      <c r="AHH202" s="27"/>
      <c r="AHI202" s="27"/>
      <c r="AHJ202" s="27"/>
      <c r="AHK202" s="27"/>
      <c r="AHL202" s="27"/>
      <c r="AHM202" s="27"/>
      <c r="AHN202" s="27"/>
      <c r="AHO202" s="27"/>
      <c r="AHP202" s="27"/>
      <c r="AHQ202" s="27"/>
      <c r="AHR202" s="27"/>
      <c r="AHS202" s="27"/>
      <c r="AHT202" s="27"/>
      <c r="AHU202" s="27"/>
      <c r="AHV202" s="27"/>
      <c r="AHW202" s="27"/>
      <c r="AHX202" s="27"/>
      <c r="AHY202" s="27"/>
      <c r="AHZ202" s="27"/>
      <c r="AIA202" s="27"/>
      <c r="AIB202" s="27"/>
      <c r="AIC202" s="27"/>
      <c r="AID202" s="27"/>
      <c r="AIE202" s="27"/>
      <c r="AIF202" s="27"/>
      <c r="AIG202" s="27"/>
      <c r="AIH202" s="27"/>
      <c r="AII202" s="27"/>
      <c r="AIJ202" s="27"/>
      <c r="AIK202" s="27"/>
      <c r="AIL202" s="27"/>
      <c r="AIM202" s="27"/>
      <c r="AIN202" s="27"/>
      <c r="AIO202" s="27"/>
      <c r="AIP202" s="27"/>
      <c r="AIQ202" s="27"/>
      <c r="AIR202" s="27"/>
      <c r="AIS202" s="27"/>
      <c r="AIT202" s="27"/>
      <c r="AIU202" s="27"/>
      <c r="AIV202" s="27"/>
      <c r="AIW202" s="27"/>
      <c r="AIX202" s="27"/>
      <c r="AIY202" s="27"/>
      <c r="AIZ202" s="27"/>
      <c r="AJA202" s="27"/>
      <c r="AJB202" s="27"/>
      <c r="AJC202" s="27"/>
      <c r="AJD202" s="27"/>
      <c r="AJE202" s="27"/>
      <c r="AJF202" s="27"/>
      <c r="AJG202" s="27"/>
      <c r="AJH202" s="27"/>
      <c r="AJI202" s="27"/>
      <c r="AJJ202" s="27"/>
      <c r="AJK202" s="27"/>
      <c r="AJL202" s="27"/>
      <c r="AJM202" s="27"/>
      <c r="AJN202" s="27"/>
      <c r="AJO202" s="27"/>
      <c r="AJP202" s="27"/>
      <c r="AJQ202" s="27"/>
      <c r="AJR202" s="27"/>
      <c r="AJS202" s="27"/>
      <c r="AJT202" s="27"/>
      <c r="AJU202" s="27"/>
      <c r="AJV202" s="27"/>
      <c r="AJW202" s="27"/>
      <c r="AJX202" s="27"/>
      <c r="AJY202" s="27"/>
      <c r="AJZ202" s="27"/>
      <c r="AKA202" s="27"/>
      <c r="AKB202" s="27"/>
      <c r="AKC202" s="27"/>
      <c r="AKD202" s="27"/>
      <c r="AKE202" s="27"/>
      <c r="AKF202" s="27"/>
      <c r="AKG202" s="27"/>
      <c r="AKH202" s="27"/>
      <c r="AKI202" s="27"/>
      <c r="AKJ202" s="27"/>
      <c r="AKK202" s="27"/>
      <c r="AKL202" s="27"/>
      <c r="AKM202" s="27"/>
      <c r="AKN202" s="27"/>
      <c r="AKO202" s="27"/>
      <c r="AKP202" s="27"/>
      <c r="AKQ202" s="27"/>
      <c r="AKR202" s="27"/>
      <c r="AKS202" s="27"/>
      <c r="AKT202" s="27"/>
      <c r="AKU202" s="27"/>
      <c r="AKV202" s="27"/>
      <c r="AKW202" s="27"/>
      <c r="AKX202" s="27"/>
      <c r="AKY202" s="27"/>
      <c r="AKZ202" s="27"/>
      <c r="ALA202" s="27"/>
      <c r="ALB202" s="27"/>
      <c r="ALC202" s="27"/>
      <c r="ALD202" s="27"/>
      <c r="ALE202" s="27"/>
      <c r="ALF202" s="27"/>
      <c r="ALG202" s="27"/>
      <c r="ALH202" s="27"/>
      <c r="ALI202" s="27"/>
      <c r="ALJ202" s="27"/>
      <c r="ALK202" s="27"/>
      <c r="ALL202" s="27"/>
      <c r="ALM202" s="27"/>
      <c r="ALN202" s="27"/>
      <c r="ALO202" s="27"/>
      <c r="ALP202" s="27"/>
      <c r="ALQ202" s="27"/>
      <c r="ALR202" s="27"/>
      <c r="ALS202" s="27"/>
      <c r="ALT202" s="27"/>
      <c r="ALU202" s="27"/>
      <c r="ALV202" s="27"/>
      <c r="ALW202" s="27"/>
      <c r="ALX202" s="27"/>
      <c r="ALY202" s="27"/>
      <c r="ALZ202" s="27"/>
      <c r="AMA202" s="27"/>
      <c r="AMB202" s="27"/>
      <c r="AMC202" s="27"/>
      <c r="AMD202" s="27"/>
      <c r="AME202" s="27"/>
      <c r="AMF202" s="27"/>
      <c r="AMG202" s="27"/>
      <c r="AMH202" s="27"/>
      <c r="AMI202" s="27"/>
      <c r="AMJ202" s="27"/>
    </row>
    <row r="203" spans="1:1024" hidden="1">
      <c r="A203" s="28">
        <v>1130188</v>
      </c>
      <c r="B203" s="84" t="s">
        <v>392</v>
      </c>
      <c r="C203" s="28">
        <v>40</v>
      </c>
      <c r="D203" s="42">
        <v>1</v>
      </c>
      <c r="E203" s="45">
        <v>1</v>
      </c>
      <c r="F203" s="44" t="s">
        <v>48</v>
      </c>
      <c r="G203" s="85" t="s">
        <v>359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  <c r="JA203" s="27"/>
      <c r="JB203" s="27"/>
      <c r="JC203" s="27"/>
      <c r="JD203" s="27"/>
      <c r="JE203" s="27"/>
      <c r="JF203" s="27"/>
      <c r="JG203" s="27"/>
      <c r="JH203" s="27"/>
      <c r="JI203" s="27"/>
      <c r="JJ203" s="27"/>
      <c r="JK203" s="27"/>
      <c r="JL203" s="27"/>
      <c r="JM203" s="27"/>
      <c r="JN203" s="27"/>
      <c r="JO203" s="27"/>
      <c r="JP203" s="27"/>
      <c r="JQ203" s="27"/>
      <c r="JR203" s="27"/>
      <c r="JS203" s="27"/>
      <c r="JT203" s="27"/>
      <c r="JU203" s="27"/>
      <c r="JV203" s="27"/>
      <c r="JW203" s="27"/>
      <c r="JX203" s="27"/>
      <c r="JY203" s="27"/>
      <c r="JZ203" s="27"/>
      <c r="KA203" s="27"/>
      <c r="KB203" s="27"/>
      <c r="KC203" s="27"/>
      <c r="KD203" s="27"/>
      <c r="KE203" s="27"/>
      <c r="KF203" s="27"/>
      <c r="KG203" s="27"/>
      <c r="KH203" s="27"/>
      <c r="KI203" s="27"/>
      <c r="KJ203" s="27"/>
      <c r="KK203" s="27"/>
      <c r="KL203" s="27"/>
      <c r="KM203" s="27"/>
      <c r="KN203" s="27"/>
      <c r="KO203" s="27"/>
      <c r="KP203" s="27"/>
      <c r="KQ203" s="27"/>
      <c r="KR203" s="27"/>
      <c r="KS203" s="27"/>
      <c r="KT203" s="27"/>
      <c r="KU203" s="27"/>
      <c r="KV203" s="27"/>
      <c r="KW203" s="27"/>
      <c r="KX203" s="27"/>
      <c r="KY203" s="27"/>
      <c r="KZ203" s="27"/>
      <c r="LA203" s="27"/>
      <c r="LB203" s="27"/>
      <c r="LC203" s="27"/>
      <c r="LD203" s="27"/>
      <c r="LE203" s="27"/>
      <c r="LF203" s="27"/>
      <c r="LG203" s="27"/>
      <c r="LH203" s="27"/>
      <c r="LI203" s="27"/>
      <c r="LJ203" s="27"/>
      <c r="LK203" s="27"/>
      <c r="LL203" s="27"/>
      <c r="LM203" s="27"/>
      <c r="LN203" s="27"/>
      <c r="LO203" s="27"/>
      <c r="LP203" s="27"/>
      <c r="LQ203" s="27"/>
      <c r="LR203" s="27"/>
      <c r="LS203" s="27"/>
      <c r="LT203" s="27"/>
      <c r="LU203" s="27"/>
      <c r="LV203" s="27"/>
      <c r="LW203" s="27"/>
      <c r="LX203" s="27"/>
      <c r="LY203" s="27"/>
      <c r="LZ203" s="27"/>
      <c r="MA203" s="27"/>
      <c r="MB203" s="27"/>
      <c r="MC203" s="27"/>
      <c r="MD203" s="27"/>
      <c r="ME203" s="27"/>
      <c r="MF203" s="27"/>
      <c r="MG203" s="27"/>
      <c r="MH203" s="27"/>
      <c r="MI203" s="27"/>
      <c r="MJ203" s="27"/>
      <c r="MK203" s="27"/>
      <c r="ML203" s="27"/>
      <c r="MM203" s="27"/>
      <c r="MN203" s="27"/>
      <c r="MO203" s="27"/>
      <c r="MP203" s="27"/>
      <c r="MQ203" s="27"/>
      <c r="MR203" s="27"/>
      <c r="MS203" s="27"/>
      <c r="MT203" s="27"/>
      <c r="MU203" s="27"/>
      <c r="MV203" s="27"/>
      <c r="MW203" s="27"/>
      <c r="MX203" s="27"/>
      <c r="MY203" s="27"/>
      <c r="MZ203" s="27"/>
      <c r="NA203" s="27"/>
      <c r="NB203" s="27"/>
      <c r="NC203" s="27"/>
      <c r="ND203" s="27"/>
      <c r="NE203" s="27"/>
      <c r="NF203" s="27"/>
      <c r="NG203" s="27"/>
      <c r="NH203" s="27"/>
      <c r="NI203" s="27"/>
      <c r="NJ203" s="27"/>
      <c r="NK203" s="27"/>
      <c r="NL203" s="27"/>
      <c r="NM203" s="27"/>
      <c r="NN203" s="27"/>
      <c r="NO203" s="27"/>
      <c r="NP203" s="27"/>
      <c r="NQ203" s="27"/>
      <c r="NR203" s="27"/>
      <c r="NS203" s="27"/>
      <c r="NT203" s="27"/>
      <c r="NU203" s="27"/>
      <c r="NV203" s="27"/>
      <c r="NW203" s="27"/>
      <c r="NX203" s="27"/>
      <c r="NY203" s="27"/>
      <c r="NZ203" s="27"/>
      <c r="OA203" s="27"/>
      <c r="OB203" s="27"/>
      <c r="OC203" s="27"/>
      <c r="OD203" s="27"/>
      <c r="OE203" s="27"/>
      <c r="OF203" s="27"/>
      <c r="OG203" s="27"/>
      <c r="OH203" s="27"/>
      <c r="OI203" s="27"/>
      <c r="OJ203" s="27"/>
      <c r="OK203" s="27"/>
      <c r="OL203" s="27"/>
      <c r="OM203" s="27"/>
      <c r="ON203" s="27"/>
      <c r="OO203" s="27"/>
      <c r="OP203" s="27"/>
      <c r="OQ203" s="27"/>
      <c r="OR203" s="27"/>
      <c r="OS203" s="27"/>
      <c r="OT203" s="27"/>
      <c r="OU203" s="27"/>
      <c r="OV203" s="27"/>
      <c r="OW203" s="27"/>
      <c r="OX203" s="27"/>
      <c r="OY203" s="27"/>
      <c r="OZ203" s="27"/>
      <c r="PA203" s="27"/>
      <c r="PB203" s="27"/>
      <c r="PC203" s="27"/>
      <c r="PD203" s="27"/>
      <c r="PE203" s="27"/>
      <c r="PF203" s="27"/>
      <c r="PG203" s="27"/>
      <c r="PH203" s="27"/>
      <c r="PI203" s="27"/>
      <c r="PJ203" s="27"/>
      <c r="PK203" s="27"/>
      <c r="PL203" s="27"/>
      <c r="PM203" s="27"/>
      <c r="PN203" s="27"/>
      <c r="PO203" s="27"/>
      <c r="PP203" s="27"/>
      <c r="PQ203" s="27"/>
      <c r="PR203" s="27"/>
      <c r="PS203" s="27"/>
      <c r="PT203" s="27"/>
      <c r="PU203" s="27"/>
      <c r="PV203" s="27"/>
      <c r="PW203" s="27"/>
      <c r="PX203" s="27"/>
      <c r="PY203" s="27"/>
      <c r="PZ203" s="27"/>
      <c r="QA203" s="27"/>
      <c r="QB203" s="27"/>
      <c r="QC203" s="27"/>
      <c r="QD203" s="27"/>
      <c r="QE203" s="27"/>
      <c r="QF203" s="27"/>
      <c r="QG203" s="27"/>
      <c r="QH203" s="27"/>
      <c r="QI203" s="27"/>
      <c r="QJ203" s="27"/>
      <c r="QK203" s="27"/>
      <c r="QL203" s="27"/>
      <c r="QM203" s="27"/>
      <c r="QN203" s="27"/>
      <c r="QO203" s="27"/>
      <c r="QP203" s="27"/>
      <c r="QQ203" s="27"/>
      <c r="QR203" s="27"/>
      <c r="QS203" s="27"/>
      <c r="QT203" s="27"/>
      <c r="QU203" s="27"/>
      <c r="QV203" s="27"/>
      <c r="QW203" s="27"/>
      <c r="QX203" s="27"/>
      <c r="QY203" s="27"/>
      <c r="QZ203" s="27"/>
      <c r="RA203" s="27"/>
      <c r="RB203" s="27"/>
      <c r="RC203" s="27"/>
      <c r="RD203" s="27"/>
      <c r="RE203" s="27"/>
      <c r="RF203" s="27"/>
      <c r="RG203" s="27"/>
      <c r="RH203" s="27"/>
      <c r="RI203" s="27"/>
      <c r="RJ203" s="27"/>
      <c r="RK203" s="27"/>
      <c r="RL203" s="27"/>
      <c r="RM203" s="27"/>
      <c r="RN203" s="27"/>
      <c r="RO203" s="27"/>
      <c r="RP203" s="27"/>
      <c r="RQ203" s="27"/>
      <c r="RR203" s="27"/>
      <c r="RS203" s="27"/>
      <c r="RT203" s="27"/>
      <c r="RU203" s="27"/>
      <c r="RV203" s="27"/>
      <c r="RW203" s="27"/>
      <c r="RX203" s="27"/>
      <c r="RY203" s="27"/>
      <c r="RZ203" s="27"/>
      <c r="SA203" s="27"/>
      <c r="SB203" s="27"/>
      <c r="SC203" s="27"/>
      <c r="SD203" s="27"/>
      <c r="SE203" s="27"/>
      <c r="SF203" s="27"/>
      <c r="SG203" s="27"/>
      <c r="SH203" s="27"/>
      <c r="SI203" s="27"/>
      <c r="SJ203" s="27"/>
      <c r="SK203" s="27"/>
      <c r="SL203" s="27"/>
      <c r="SM203" s="27"/>
      <c r="SN203" s="27"/>
      <c r="SO203" s="27"/>
      <c r="SP203" s="27"/>
      <c r="SQ203" s="27"/>
      <c r="SR203" s="27"/>
      <c r="SS203" s="27"/>
      <c r="ST203" s="27"/>
      <c r="SU203" s="27"/>
      <c r="SV203" s="27"/>
      <c r="SW203" s="27"/>
      <c r="SX203" s="27"/>
      <c r="SY203" s="27"/>
      <c r="SZ203" s="27"/>
      <c r="TA203" s="27"/>
      <c r="TB203" s="27"/>
      <c r="TC203" s="27"/>
      <c r="TD203" s="27"/>
      <c r="TE203" s="27"/>
      <c r="TF203" s="27"/>
      <c r="TG203" s="27"/>
      <c r="TH203" s="27"/>
      <c r="TI203" s="27"/>
      <c r="TJ203" s="27"/>
      <c r="TK203" s="27"/>
      <c r="TL203" s="27"/>
      <c r="TM203" s="27"/>
      <c r="TN203" s="27"/>
      <c r="TO203" s="27"/>
      <c r="TP203" s="27"/>
      <c r="TQ203" s="27"/>
      <c r="TR203" s="27"/>
      <c r="TS203" s="27"/>
      <c r="TT203" s="27"/>
      <c r="TU203" s="27"/>
      <c r="TV203" s="27"/>
      <c r="TW203" s="27"/>
      <c r="TX203" s="27"/>
      <c r="TY203" s="27"/>
      <c r="TZ203" s="27"/>
      <c r="UA203" s="27"/>
      <c r="UB203" s="27"/>
      <c r="UC203" s="27"/>
      <c r="UD203" s="27"/>
      <c r="UE203" s="27"/>
      <c r="UF203" s="27"/>
      <c r="UG203" s="27"/>
      <c r="UH203" s="27"/>
      <c r="UI203" s="27"/>
      <c r="UJ203" s="27"/>
      <c r="UK203" s="27"/>
      <c r="UL203" s="27"/>
      <c r="UM203" s="27"/>
      <c r="UN203" s="27"/>
      <c r="UO203" s="27"/>
      <c r="UP203" s="27"/>
      <c r="UQ203" s="27"/>
      <c r="UR203" s="27"/>
      <c r="US203" s="27"/>
      <c r="UT203" s="27"/>
      <c r="UU203" s="27"/>
      <c r="UV203" s="27"/>
      <c r="UW203" s="27"/>
      <c r="UX203" s="27"/>
      <c r="UY203" s="27"/>
      <c r="UZ203" s="27"/>
      <c r="VA203" s="27"/>
      <c r="VB203" s="27"/>
      <c r="VC203" s="27"/>
      <c r="VD203" s="27"/>
      <c r="VE203" s="27"/>
      <c r="VF203" s="27"/>
      <c r="VG203" s="27"/>
      <c r="VH203" s="27"/>
      <c r="VI203" s="27"/>
      <c r="VJ203" s="27"/>
      <c r="VK203" s="27"/>
      <c r="VL203" s="27"/>
      <c r="VM203" s="27"/>
      <c r="VN203" s="27"/>
      <c r="VO203" s="27"/>
      <c r="VP203" s="27"/>
      <c r="VQ203" s="27"/>
      <c r="VR203" s="27"/>
      <c r="VS203" s="27"/>
      <c r="VT203" s="27"/>
      <c r="VU203" s="27"/>
      <c r="VV203" s="27"/>
      <c r="VW203" s="27"/>
      <c r="VX203" s="27"/>
      <c r="VY203" s="27"/>
      <c r="VZ203" s="27"/>
      <c r="WA203" s="27"/>
      <c r="WB203" s="27"/>
      <c r="WC203" s="27"/>
      <c r="WD203" s="27"/>
      <c r="WE203" s="27"/>
      <c r="WF203" s="27"/>
      <c r="WG203" s="27"/>
      <c r="WH203" s="27"/>
      <c r="WI203" s="27"/>
      <c r="WJ203" s="27"/>
      <c r="WK203" s="27"/>
      <c r="WL203" s="27"/>
      <c r="WM203" s="27"/>
      <c r="WN203" s="27"/>
      <c r="WO203" s="27"/>
      <c r="WP203" s="27"/>
      <c r="WQ203" s="27"/>
      <c r="WR203" s="27"/>
      <c r="WS203" s="27"/>
      <c r="WT203" s="27"/>
      <c r="WU203" s="27"/>
      <c r="WV203" s="27"/>
      <c r="WW203" s="27"/>
      <c r="WX203" s="27"/>
      <c r="WY203" s="27"/>
      <c r="WZ203" s="27"/>
      <c r="XA203" s="27"/>
      <c r="XB203" s="27"/>
      <c r="XC203" s="27"/>
      <c r="XD203" s="27"/>
      <c r="XE203" s="27"/>
      <c r="XF203" s="27"/>
      <c r="XG203" s="27"/>
      <c r="XH203" s="27"/>
      <c r="XI203" s="27"/>
      <c r="XJ203" s="27"/>
      <c r="XK203" s="27"/>
      <c r="XL203" s="27"/>
      <c r="XM203" s="27"/>
      <c r="XN203" s="27"/>
      <c r="XO203" s="27"/>
      <c r="XP203" s="27"/>
      <c r="XQ203" s="27"/>
      <c r="XR203" s="27"/>
      <c r="XS203" s="27"/>
      <c r="XT203" s="27"/>
      <c r="XU203" s="27"/>
      <c r="XV203" s="27"/>
      <c r="XW203" s="27"/>
      <c r="XX203" s="27"/>
      <c r="XY203" s="27"/>
      <c r="XZ203" s="27"/>
      <c r="YA203" s="27"/>
      <c r="YB203" s="27"/>
      <c r="YC203" s="27"/>
      <c r="YD203" s="27"/>
      <c r="YE203" s="27"/>
      <c r="YF203" s="27"/>
      <c r="YG203" s="27"/>
      <c r="YH203" s="27"/>
      <c r="YI203" s="27"/>
      <c r="YJ203" s="27"/>
      <c r="YK203" s="27"/>
      <c r="YL203" s="27"/>
      <c r="YM203" s="27"/>
      <c r="YN203" s="27"/>
      <c r="YO203" s="27"/>
      <c r="YP203" s="27"/>
      <c r="YQ203" s="27"/>
      <c r="YR203" s="27"/>
      <c r="YS203" s="27"/>
      <c r="YT203" s="27"/>
      <c r="YU203" s="27"/>
      <c r="YV203" s="27"/>
      <c r="YW203" s="27"/>
      <c r="YX203" s="27"/>
      <c r="YY203" s="27"/>
      <c r="YZ203" s="27"/>
      <c r="ZA203" s="27"/>
      <c r="ZB203" s="27"/>
      <c r="ZC203" s="27"/>
      <c r="ZD203" s="27"/>
      <c r="ZE203" s="27"/>
      <c r="ZF203" s="27"/>
      <c r="ZG203" s="27"/>
      <c r="ZH203" s="27"/>
      <c r="ZI203" s="27"/>
      <c r="ZJ203" s="27"/>
      <c r="ZK203" s="27"/>
      <c r="ZL203" s="27"/>
      <c r="ZM203" s="27"/>
      <c r="ZN203" s="27"/>
      <c r="ZO203" s="27"/>
      <c r="ZP203" s="27"/>
      <c r="ZQ203" s="27"/>
      <c r="ZR203" s="27"/>
      <c r="ZS203" s="27"/>
      <c r="ZT203" s="27"/>
      <c r="ZU203" s="27"/>
      <c r="ZV203" s="27"/>
      <c r="ZW203" s="27"/>
      <c r="ZX203" s="27"/>
      <c r="ZY203" s="27"/>
      <c r="ZZ203" s="27"/>
      <c r="AAA203" s="27"/>
      <c r="AAB203" s="27"/>
      <c r="AAC203" s="27"/>
      <c r="AAD203" s="27"/>
      <c r="AAE203" s="27"/>
      <c r="AAF203" s="27"/>
      <c r="AAG203" s="27"/>
      <c r="AAH203" s="27"/>
      <c r="AAI203" s="27"/>
      <c r="AAJ203" s="27"/>
      <c r="AAK203" s="27"/>
      <c r="AAL203" s="27"/>
      <c r="AAM203" s="27"/>
      <c r="AAN203" s="27"/>
      <c r="AAO203" s="27"/>
      <c r="AAP203" s="27"/>
      <c r="AAQ203" s="27"/>
      <c r="AAR203" s="27"/>
      <c r="AAS203" s="27"/>
      <c r="AAT203" s="27"/>
      <c r="AAU203" s="27"/>
      <c r="AAV203" s="27"/>
      <c r="AAW203" s="27"/>
      <c r="AAX203" s="27"/>
      <c r="AAY203" s="27"/>
      <c r="AAZ203" s="27"/>
      <c r="ABA203" s="27"/>
      <c r="ABB203" s="27"/>
      <c r="ABC203" s="27"/>
      <c r="ABD203" s="27"/>
      <c r="ABE203" s="27"/>
      <c r="ABF203" s="27"/>
      <c r="ABG203" s="27"/>
      <c r="ABH203" s="27"/>
      <c r="ABI203" s="27"/>
      <c r="ABJ203" s="27"/>
      <c r="ABK203" s="27"/>
      <c r="ABL203" s="27"/>
      <c r="ABM203" s="27"/>
      <c r="ABN203" s="27"/>
      <c r="ABO203" s="27"/>
      <c r="ABP203" s="27"/>
      <c r="ABQ203" s="27"/>
      <c r="ABR203" s="27"/>
      <c r="ABS203" s="27"/>
      <c r="ABT203" s="27"/>
      <c r="ABU203" s="27"/>
      <c r="ABV203" s="27"/>
      <c r="ABW203" s="27"/>
      <c r="ABX203" s="27"/>
      <c r="ABY203" s="27"/>
      <c r="ABZ203" s="27"/>
      <c r="ACA203" s="27"/>
      <c r="ACB203" s="27"/>
      <c r="ACC203" s="27"/>
      <c r="ACD203" s="27"/>
      <c r="ACE203" s="27"/>
      <c r="ACF203" s="27"/>
      <c r="ACG203" s="27"/>
      <c r="ACH203" s="27"/>
      <c r="ACI203" s="27"/>
      <c r="ACJ203" s="27"/>
      <c r="ACK203" s="27"/>
      <c r="ACL203" s="27"/>
      <c r="ACM203" s="27"/>
      <c r="ACN203" s="27"/>
      <c r="ACO203" s="27"/>
      <c r="ACP203" s="27"/>
      <c r="ACQ203" s="27"/>
      <c r="ACR203" s="27"/>
      <c r="ACS203" s="27"/>
      <c r="ACT203" s="27"/>
      <c r="ACU203" s="27"/>
      <c r="ACV203" s="27"/>
      <c r="ACW203" s="27"/>
      <c r="ACX203" s="27"/>
      <c r="ACY203" s="27"/>
      <c r="ACZ203" s="27"/>
      <c r="ADA203" s="27"/>
      <c r="ADB203" s="27"/>
      <c r="ADC203" s="27"/>
      <c r="ADD203" s="27"/>
      <c r="ADE203" s="27"/>
      <c r="ADF203" s="27"/>
      <c r="ADG203" s="27"/>
      <c r="ADH203" s="27"/>
      <c r="ADI203" s="27"/>
      <c r="ADJ203" s="27"/>
      <c r="ADK203" s="27"/>
      <c r="ADL203" s="27"/>
      <c r="ADM203" s="27"/>
      <c r="ADN203" s="27"/>
      <c r="ADO203" s="27"/>
      <c r="ADP203" s="27"/>
      <c r="ADQ203" s="27"/>
      <c r="ADR203" s="27"/>
      <c r="ADS203" s="27"/>
      <c r="ADT203" s="27"/>
      <c r="ADU203" s="27"/>
      <c r="ADV203" s="27"/>
      <c r="ADW203" s="27"/>
      <c r="ADX203" s="27"/>
      <c r="ADY203" s="27"/>
      <c r="ADZ203" s="27"/>
      <c r="AEA203" s="27"/>
      <c r="AEB203" s="27"/>
      <c r="AEC203" s="27"/>
      <c r="AED203" s="27"/>
      <c r="AEE203" s="27"/>
      <c r="AEF203" s="27"/>
      <c r="AEG203" s="27"/>
      <c r="AEH203" s="27"/>
      <c r="AEI203" s="27"/>
      <c r="AEJ203" s="27"/>
      <c r="AEK203" s="27"/>
      <c r="AEL203" s="27"/>
      <c r="AEM203" s="27"/>
      <c r="AEN203" s="27"/>
      <c r="AEO203" s="27"/>
      <c r="AEP203" s="27"/>
      <c r="AEQ203" s="27"/>
      <c r="AER203" s="27"/>
      <c r="AES203" s="27"/>
      <c r="AET203" s="27"/>
      <c r="AEU203" s="27"/>
      <c r="AEV203" s="27"/>
      <c r="AEW203" s="27"/>
      <c r="AEX203" s="27"/>
      <c r="AEY203" s="27"/>
      <c r="AEZ203" s="27"/>
      <c r="AFA203" s="27"/>
      <c r="AFB203" s="27"/>
      <c r="AFC203" s="27"/>
      <c r="AFD203" s="27"/>
      <c r="AFE203" s="27"/>
      <c r="AFF203" s="27"/>
      <c r="AFG203" s="27"/>
      <c r="AFH203" s="27"/>
      <c r="AFI203" s="27"/>
      <c r="AFJ203" s="27"/>
      <c r="AFK203" s="27"/>
      <c r="AFL203" s="27"/>
      <c r="AFM203" s="27"/>
      <c r="AFN203" s="27"/>
      <c r="AFO203" s="27"/>
      <c r="AFP203" s="27"/>
      <c r="AFQ203" s="27"/>
      <c r="AFR203" s="27"/>
      <c r="AFS203" s="27"/>
      <c r="AFT203" s="27"/>
      <c r="AFU203" s="27"/>
      <c r="AFV203" s="27"/>
      <c r="AFW203" s="27"/>
      <c r="AFX203" s="27"/>
      <c r="AFY203" s="27"/>
      <c r="AFZ203" s="27"/>
      <c r="AGA203" s="27"/>
      <c r="AGB203" s="27"/>
      <c r="AGC203" s="27"/>
      <c r="AGD203" s="27"/>
      <c r="AGE203" s="27"/>
      <c r="AGF203" s="27"/>
      <c r="AGG203" s="27"/>
      <c r="AGH203" s="27"/>
      <c r="AGI203" s="27"/>
      <c r="AGJ203" s="27"/>
      <c r="AGK203" s="27"/>
      <c r="AGL203" s="27"/>
      <c r="AGM203" s="27"/>
      <c r="AGN203" s="27"/>
      <c r="AGO203" s="27"/>
      <c r="AGP203" s="27"/>
      <c r="AGQ203" s="27"/>
      <c r="AGR203" s="27"/>
      <c r="AGS203" s="27"/>
      <c r="AGT203" s="27"/>
      <c r="AGU203" s="27"/>
      <c r="AGV203" s="27"/>
      <c r="AGW203" s="27"/>
      <c r="AGX203" s="27"/>
      <c r="AGY203" s="27"/>
      <c r="AGZ203" s="27"/>
      <c r="AHA203" s="27"/>
      <c r="AHB203" s="27"/>
      <c r="AHC203" s="27"/>
      <c r="AHD203" s="27"/>
      <c r="AHE203" s="27"/>
      <c r="AHF203" s="27"/>
      <c r="AHG203" s="27"/>
      <c r="AHH203" s="27"/>
      <c r="AHI203" s="27"/>
      <c r="AHJ203" s="27"/>
      <c r="AHK203" s="27"/>
      <c r="AHL203" s="27"/>
      <c r="AHM203" s="27"/>
      <c r="AHN203" s="27"/>
      <c r="AHO203" s="27"/>
      <c r="AHP203" s="27"/>
      <c r="AHQ203" s="27"/>
      <c r="AHR203" s="27"/>
      <c r="AHS203" s="27"/>
      <c r="AHT203" s="27"/>
      <c r="AHU203" s="27"/>
      <c r="AHV203" s="27"/>
      <c r="AHW203" s="27"/>
      <c r="AHX203" s="27"/>
      <c r="AHY203" s="27"/>
      <c r="AHZ203" s="27"/>
      <c r="AIA203" s="27"/>
      <c r="AIB203" s="27"/>
      <c r="AIC203" s="27"/>
      <c r="AID203" s="27"/>
      <c r="AIE203" s="27"/>
      <c r="AIF203" s="27"/>
      <c r="AIG203" s="27"/>
      <c r="AIH203" s="27"/>
      <c r="AII203" s="27"/>
      <c r="AIJ203" s="27"/>
      <c r="AIK203" s="27"/>
      <c r="AIL203" s="27"/>
      <c r="AIM203" s="27"/>
      <c r="AIN203" s="27"/>
      <c r="AIO203" s="27"/>
      <c r="AIP203" s="27"/>
      <c r="AIQ203" s="27"/>
      <c r="AIR203" s="27"/>
      <c r="AIS203" s="27"/>
      <c r="AIT203" s="27"/>
      <c r="AIU203" s="27"/>
      <c r="AIV203" s="27"/>
      <c r="AIW203" s="27"/>
      <c r="AIX203" s="27"/>
      <c r="AIY203" s="27"/>
      <c r="AIZ203" s="27"/>
      <c r="AJA203" s="27"/>
      <c r="AJB203" s="27"/>
      <c r="AJC203" s="27"/>
      <c r="AJD203" s="27"/>
      <c r="AJE203" s="27"/>
      <c r="AJF203" s="27"/>
      <c r="AJG203" s="27"/>
      <c r="AJH203" s="27"/>
      <c r="AJI203" s="27"/>
      <c r="AJJ203" s="27"/>
      <c r="AJK203" s="27"/>
      <c r="AJL203" s="27"/>
      <c r="AJM203" s="27"/>
      <c r="AJN203" s="27"/>
      <c r="AJO203" s="27"/>
      <c r="AJP203" s="27"/>
      <c r="AJQ203" s="27"/>
      <c r="AJR203" s="27"/>
      <c r="AJS203" s="27"/>
      <c r="AJT203" s="27"/>
      <c r="AJU203" s="27"/>
      <c r="AJV203" s="27"/>
      <c r="AJW203" s="27"/>
      <c r="AJX203" s="27"/>
      <c r="AJY203" s="27"/>
      <c r="AJZ203" s="27"/>
      <c r="AKA203" s="27"/>
      <c r="AKB203" s="27"/>
      <c r="AKC203" s="27"/>
      <c r="AKD203" s="27"/>
      <c r="AKE203" s="27"/>
      <c r="AKF203" s="27"/>
      <c r="AKG203" s="27"/>
      <c r="AKH203" s="27"/>
      <c r="AKI203" s="27"/>
      <c r="AKJ203" s="27"/>
      <c r="AKK203" s="27"/>
      <c r="AKL203" s="27"/>
      <c r="AKM203" s="27"/>
      <c r="AKN203" s="27"/>
      <c r="AKO203" s="27"/>
      <c r="AKP203" s="27"/>
      <c r="AKQ203" s="27"/>
      <c r="AKR203" s="27"/>
      <c r="AKS203" s="27"/>
      <c r="AKT203" s="27"/>
      <c r="AKU203" s="27"/>
      <c r="AKV203" s="27"/>
      <c r="AKW203" s="27"/>
      <c r="AKX203" s="27"/>
      <c r="AKY203" s="27"/>
      <c r="AKZ203" s="27"/>
      <c r="ALA203" s="27"/>
      <c r="ALB203" s="27"/>
      <c r="ALC203" s="27"/>
      <c r="ALD203" s="27"/>
      <c r="ALE203" s="27"/>
      <c r="ALF203" s="27"/>
      <c r="ALG203" s="27"/>
      <c r="ALH203" s="27"/>
      <c r="ALI203" s="27"/>
      <c r="ALJ203" s="27"/>
      <c r="ALK203" s="27"/>
      <c r="ALL203" s="27"/>
      <c r="ALM203" s="27"/>
      <c r="ALN203" s="27"/>
      <c r="ALO203" s="27"/>
      <c r="ALP203" s="27"/>
      <c r="ALQ203" s="27"/>
      <c r="ALR203" s="27"/>
      <c r="ALS203" s="27"/>
      <c r="ALT203" s="27"/>
      <c r="ALU203" s="27"/>
      <c r="ALV203" s="27"/>
      <c r="ALW203" s="27"/>
      <c r="ALX203" s="27"/>
      <c r="ALY203" s="27"/>
      <c r="ALZ203" s="27"/>
      <c r="AMA203" s="27"/>
      <c r="AMB203" s="27"/>
      <c r="AMC203" s="27"/>
      <c r="AMD203" s="27"/>
      <c r="AME203" s="27"/>
      <c r="AMF203" s="27"/>
      <c r="AMG203" s="27"/>
      <c r="AMH203" s="27"/>
      <c r="AMI203" s="27"/>
      <c r="AMJ203" s="27"/>
    </row>
    <row r="204" spans="1:1024" hidden="1">
      <c r="A204" s="28">
        <v>1130189</v>
      </c>
      <c r="B204" s="84" t="s">
        <v>391</v>
      </c>
      <c r="C204" s="28">
        <v>100</v>
      </c>
      <c r="D204" s="42">
        <v>2</v>
      </c>
      <c r="E204" s="45">
        <v>2</v>
      </c>
      <c r="F204" s="48" t="s">
        <v>51</v>
      </c>
      <c r="G204" s="10" t="s">
        <v>101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  <c r="SO204" s="27"/>
      <c r="SP204" s="27"/>
      <c r="SQ204" s="27"/>
      <c r="SR204" s="27"/>
      <c r="SS204" s="27"/>
      <c r="ST204" s="27"/>
      <c r="SU204" s="27"/>
      <c r="SV204" s="27"/>
      <c r="SW204" s="27"/>
      <c r="SX204" s="27"/>
      <c r="SY204" s="27"/>
      <c r="SZ204" s="27"/>
      <c r="TA204" s="27"/>
      <c r="TB204" s="27"/>
      <c r="TC204" s="27"/>
      <c r="TD204" s="27"/>
      <c r="TE204" s="27"/>
      <c r="TF204" s="27"/>
      <c r="TG204" s="27"/>
      <c r="TH204" s="27"/>
      <c r="TI204" s="27"/>
      <c r="TJ204" s="27"/>
      <c r="TK204" s="27"/>
      <c r="TL204" s="27"/>
      <c r="TM204" s="27"/>
      <c r="TN204" s="27"/>
      <c r="TO204" s="27"/>
      <c r="TP204" s="27"/>
      <c r="TQ204" s="27"/>
      <c r="TR204" s="27"/>
      <c r="TS204" s="27"/>
      <c r="TT204" s="27"/>
      <c r="TU204" s="27"/>
      <c r="TV204" s="27"/>
      <c r="TW204" s="27"/>
      <c r="TX204" s="27"/>
      <c r="TY204" s="27"/>
      <c r="TZ204" s="27"/>
      <c r="UA204" s="27"/>
      <c r="UB204" s="27"/>
      <c r="UC204" s="27"/>
      <c r="UD204" s="27"/>
      <c r="UE204" s="27"/>
      <c r="UF204" s="27"/>
      <c r="UG204" s="27"/>
      <c r="UH204" s="27"/>
      <c r="UI204" s="27"/>
      <c r="UJ204" s="27"/>
      <c r="UK204" s="27"/>
      <c r="UL204" s="27"/>
      <c r="UM204" s="27"/>
      <c r="UN204" s="27"/>
      <c r="UO204" s="27"/>
      <c r="UP204" s="27"/>
      <c r="UQ204" s="27"/>
      <c r="UR204" s="27"/>
      <c r="US204" s="27"/>
      <c r="UT204" s="27"/>
      <c r="UU204" s="27"/>
      <c r="UV204" s="27"/>
      <c r="UW204" s="27"/>
      <c r="UX204" s="27"/>
      <c r="UY204" s="27"/>
      <c r="UZ204" s="27"/>
      <c r="VA204" s="27"/>
      <c r="VB204" s="27"/>
      <c r="VC204" s="27"/>
      <c r="VD204" s="27"/>
      <c r="VE204" s="27"/>
      <c r="VF204" s="27"/>
      <c r="VG204" s="27"/>
      <c r="VH204" s="27"/>
      <c r="VI204" s="27"/>
      <c r="VJ204" s="27"/>
      <c r="VK204" s="27"/>
      <c r="VL204" s="27"/>
      <c r="VM204" s="27"/>
      <c r="VN204" s="27"/>
      <c r="VO204" s="27"/>
      <c r="VP204" s="27"/>
      <c r="VQ204" s="27"/>
      <c r="VR204" s="27"/>
      <c r="VS204" s="27"/>
      <c r="VT204" s="27"/>
      <c r="VU204" s="27"/>
      <c r="VV204" s="27"/>
      <c r="VW204" s="27"/>
      <c r="VX204" s="27"/>
      <c r="VY204" s="27"/>
      <c r="VZ204" s="27"/>
      <c r="WA204" s="27"/>
      <c r="WB204" s="27"/>
      <c r="WC204" s="27"/>
      <c r="WD204" s="27"/>
      <c r="WE204" s="27"/>
      <c r="WF204" s="27"/>
      <c r="WG204" s="27"/>
      <c r="WH204" s="27"/>
      <c r="WI204" s="27"/>
      <c r="WJ204" s="27"/>
      <c r="WK204" s="27"/>
      <c r="WL204" s="27"/>
      <c r="WM204" s="27"/>
      <c r="WN204" s="27"/>
      <c r="WO204" s="27"/>
      <c r="WP204" s="27"/>
      <c r="WQ204" s="27"/>
      <c r="WR204" s="27"/>
      <c r="WS204" s="27"/>
      <c r="WT204" s="27"/>
      <c r="WU204" s="27"/>
      <c r="WV204" s="27"/>
      <c r="WW204" s="27"/>
      <c r="WX204" s="27"/>
      <c r="WY204" s="27"/>
      <c r="WZ204" s="27"/>
      <c r="XA204" s="27"/>
      <c r="XB204" s="27"/>
      <c r="XC204" s="27"/>
      <c r="XD204" s="27"/>
      <c r="XE204" s="27"/>
      <c r="XF204" s="27"/>
      <c r="XG204" s="27"/>
      <c r="XH204" s="27"/>
      <c r="XI204" s="27"/>
      <c r="XJ204" s="27"/>
      <c r="XK204" s="27"/>
      <c r="XL204" s="27"/>
      <c r="XM204" s="27"/>
      <c r="XN204" s="27"/>
      <c r="XO204" s="27"/>
      <c r="XP204" s="27"/>
      <c r="XQ204" s="27"/>
      <c r="XR204" s="27"/>
      <c r="XS204" s="27"/>
      <c r="XT204" s="27"/>
      <c r="XU204" s="27"/>
      <c r="XV204" s="27"/>
      <c r="XW204" s="27"/>
      <c r="XX204" s="27"/>
      <c r="XY204" s="27"/>
      <c r="XZ204" s="27"/>
      <c r="YA204" s="27"/>
      <c r="YB204" s="27"/>
      <c r="YC204" s="27"/>
      <c r="YD204" s="27"/>
      <c r="YE204" s="27"/>
      <c r="YF204" s="27"/>
      <c r="YG204" s="27"/>
      <c r="YH204" s="27"/>
      <c r="YI204" s="27"/>
      <c r="YJ204" s="27"/>
      <c r="YK204" s="27"/>
      <c r="YL204" s="27"/>
      <c r="YM204" s="27"/>
      <c r="YN204" s="27"/>
      <c r="YO204" s="27"/>
      <c r="YP204" s="27"/>
      <c r="YQ204" s="27"/>
      <c r="YR204" s="27"/>
      <c r="YS204" s="27"/>
      <c r="YT204" s="27"/>
      <c r="YU204" s="27"/>
      <c r="YV204" s="27"/>
      <c r="YW204" s="27"/>
      <c r="YX204" s="27"/>
      <c r="YY204" s="27"/>
      <c r="YZ204" s="27"/>
      <c r="ZA204" s="27"/>
      <c r="ZB204" s="27"/>
      <c r="ZC204" s="27"/>
      <c r="ZD204" s="27"/>
      <c r="ZE204" s="27"/>
      <c r="ZF204" s="27"/>
      <c r="ZG204" s="27"/>
      <c r="ZH204" s="27"/>
      <c r="ZI204" s="27"/>
      <c r="ZJ204" s="27"/>
      <c r="ZK204" s="27"/>
      <c r="ZL204" s="27"/>
      <c r="ZM204" s="27"/>
      <c r="ZN204" s="27"/>
      <c r="ZO204" s="27"/>
      <c r="ZP204" s="27"/>
      <c r="ZQ204" s="27"/>
      <c r="ZR204" s="27"/>
      <c r="ZS204" s="27"/>
      <c r="ZT204" s="27"/>
      <c r="ZU204" s="27"/>
      <c r="ZV204" s="27"/>
      <c r="ZW204" s="27"/>
      <c r="ZX204" s="27"/>
      <c r="ZY204" s="27"/>
      <c r="ZZ204" s="27"/>
      <c r="AAA204" s="27"/>
      <c r="AAB204" s="27"/>
      <c r="AAC204" s="27"/>
      <c r="AAD204" s="27"/>
      <c r="AAE204" s="27"/>
      <c r="AAF204" s="27"/>
      <c r="AAG204" s="27"/>
      <c r="AAH204" s="27"/>
      <c r="AAI204" s="27"/>
      <c r="AAJ204" s="27"/>
      <c r="AAK204" s="27"/>
      <c r="AAL204" s="27"/>
      <c r="AAM204" s="27"/>
      <c r="AAN204" s="27"/>
      <c r="AAO204" s="27"/>
      <c r="AAP204" s="27"/>
      <c r="AAQ204" s="27"/>
      <c r="AAR204" s="27"/>
      <c r="AAS204" s="27"/>
      <c r="AAT204" s="27"/>
      <c r="AAU204" s="27"/>
      <c r="AAV204" s="27"/>
      <c r="AAW204" s="27"/>
      <c r="AAX204" s="27"/>
      <c r="AAY204" s="27"/>
      <c r="AAZ204" s="27"/>
      <c r="ABA204" s="27"/>
      <c r="ABB204" s="27"/>
      <c r="ABC204" s="27"/>
      <c r="ABD204" s="27"/>
      <c r="ABE204" s="27"/>
      <c r="ABF204" s="27"/>
      <c r="ABG204" s="27"/>
      <c r="ABH204" s="27"/>
      <c r="ABI204" s="27"/>
      <c r="ABJ204" s="27"/>
      <c r="ABK204" s="27"/>
      <c r="ABL204" s="27"/>
      <c r="ABM204" s="27"/>
      <c r="ABN204" s="27"/>
      <c r="ABO204" s="27"/>
      <c r="ABP204" s="27"/>
      <c r="ABQ204" s="27"/>
      <c r="ABR204" s="27"/>
      <c r="ABS204" s="27"/>
      <c r="ABT204" s="27"/>
      <c r="ABU204" s="27"/>
      <c r="ABV204" s="27"/>
      <c r="ABW204" s="27"/>
      <c r="ABX204" s="27"/>
      <c r="ABY204" s="27"/>
      <c r="ABZ204" s="27"/>
      <c r="ACA204" s="27"/>
      <c r="ACB204" s="27"/>
      <c r="ACC204" s="27"/>
      <c r="ACD204" s="27"/>
      <c r="ACE204" s="27"/>
      <c r="ACF204" s="27"/>
      <c r="ACG204" s="27"/>
      <c r="ACH204" s="27"/>
      <c r="ACI204" s="27"/>
      <c r="ACJ204" s="27"/>
      <c r="ACK204" s="27"/>
      <c r="ACL204" s="27"/>
      <c r="ACM204" s="27"/>
      <c r="ACN204" s="27"/>
      <c r="ACO204" s="27"/>
      <c r="ACP204" s="27"/>
      <c r="ACQ204" s="27"/>
      <c r="ACR204" s="27"/>
      <c r="ACS204" s="27"/>
      <c r="ACT204" s="27"/>
      <c r="ACU204" s="27"/>
      <c r="ACV204" s="27"/>
      <c r="ACW204" s="27"/>
      <c r="ACX204" s="27"/>
      <c r="ACY204" s="27"/>
      <c r="ACZ204" s="27"/>
      <c r="ADA204" s="27"/>
      <c r="ADB204" s="27"/>
      <c r="ADC204" s="27"/>
      <c r="ADD204" s="27"/>
      <c r="ADE204" s="27"/>
      <c r="ADF204" s="27"/>
      <c r="ADG204" s="27"/>
      <c r="ADH204" s="27"/>
      <c r="ADI204" s="27"/>
      <c r="ADJ204" s="27"/>
      <c r="ADK204" s="27"/>
      <c r="ADL204" s="27"/>
      <c r="ADM204" s="27"/>
      <c r="ADN204" s="27"/>
      <c r="ADO204" s="27"/>
      <c r="ADP204" s="27"/>
      <c r="ADQ204" s="27"/>
      <c r="ADR204" s="27"/>
      <c r="ADS204" s="27"/>
      <c r="ADT204" s="27"/>
      <c r="ADU204" s="27"/>
      <c r="ADV204" s="27"/>
      <c r="ADW204" s="27"/>
      <c r="ADX204" s="27"/>
      <c r="ADY204" s="27"/>
      <c r="ADZ204" s="27"/>
      <c r="AEA204" s="27"/>
      <c r="AEB204" s="27"/>
      <c r="AEC204" s="27"/>
      <c r="AED204" s="27"/>
      <c r="AEE204" s="27"/>
      <c r="AEF204" s="27"/>
      <c r="AEG204" s="27"/>
      <c r="AEH204" s="27"/>
      <c r="AEI204" s="27"/>
      <c r="AEJ204" s="27"/>
      <c r="AEK204" s="27"/>
      <c r="AEL204" s="27"/>
      <c r="AEM204" s="27"/>
      <c r="AEN204" s="27"/>
      <c r="AEO204" s="27"/>
      <c r="AEP204" s="27"/>
      <c r="AEQ204" s="27"/>
      <c r="AER204" s="27"/>
      <c r="AES204" s="27"/>
      <c r="AET204" s="27"/>
      <c r="AEU204" s="27"/>
      <c r="AEV204" s="27"/>
      <c r="AEW204" s="27"/>
      <c r="AEX204" s="27"/>
      <c r="AEY204" s="27"/>
      <c r="AEZ204" s="27"/>
      <c r="AFA204" s="27"/>
      <c r="AFB204" s="27"/>
      <c r="AFC204" s="27"/>
      <c r="AFD204" s="27"/>
      <c r="AFE204" s="27"/>
      <c r="AFF204" s="27"/>
      <c r="AFG204" s="27"/>
      <c r="AFH204" s="27"/>
      <c r="AFI204" s="27"/>
      <c r="AFJ204" s="27"/>
      <c r="AFK204" s="27"/>
      <c r="AFL204" s="27"/>
      <c r="AFM204" s="27"/>
      <c r="AFN204" s="27"/>
      <c r="AFO204" s="27"/>
      <c r="AFP204" s="27"/>
      <c r="AFQ204" s="27"/>
      <c r="AFR204" s="27"/>
      <c r="AFS204" s="27"/>
      <c r="AFT204" s="27"/>
      <c r="AFU204" s="27"/>
      <c r="AFV204" s="27"/>
      <c r="AFW204" s="27"/>
      <c r="AFX204" s="27"/>
      <c r="AFY204" s="27"/>
      <c r="AFZ204" s="27"/>
      <c r="AGA204" s="27"/>
      <c r="AGB204" s="27"/>
      <c r="AGC204" s="27"/>
      <c r="AGD204" s="27"/>
      <c r="AGE204" s="27"/>
      <c r="AGF204" s="27"/>
      <c r="AGG204" s="27"/>
      <c r="AGH204" s="27"/>
      <c r="AGI204" s="27"/>
      <c r="AGJ204" s="27"/>
      <c r="AGK204" s="27"/>
      <c r="AGL204" s="27"/>
      <c r="AGM204" s="27"/>
      <c r="AGN204" s="27"/>
      <c r="AGO204" s="27"/>
      <c r="AGP204" s="27"/>
      <c r="AGQ204" s="27"/>
      <c r="AGR204" s="27"/>
      <c r="AGS204" s="27"/>
      <c r="AGT204" s="27"/>
      <c r="AGU204" s="27"/>
      <c r="AGV204" s="27"/>
      <c r="AGW204" s="27"/>
      <c r="AGX204" s="27"/>
      <c r="AGY204" s="27"/>
      <c r="AGZ204" s="27"/>
      <c r="AHA204" s="27"/>
      <c r="AHB204" s="27"/>
      <c r="AHC204" s="27"/>
      <c r="AHD204" s="27"/>
      <c r="AHE204" s="27"/>
      <c r="AHF204" s="27"/>
      <c r="AHG204" s="27"/>
      <c r="AHH204" s="27"/>
      <c r="AHI204" s="27"/>
      <c r="AHJ204" s="27"/>
      <c r="AHK204" s="27"/>
      <c r="AHL204" s="27"/>
      <c r="AHM204" s="27"/>
      <c r="AHN204" s="27"/>
      <c r="AHO204" s="27"/>
      <c r="AHP204" s="27"/>
      <c r="AHQ204" s="27"/>
      <c r="AHR204" s="27"/>
      <c r="AHS204" s="27"/>
      <c r="AHT204" s="27"/>
      <c r="AHU204" s="27"/>
      <c r="AHV204" s="27"/>
      <c r="AHW204" s="27"/>
      <c r="AHX204" s="27"/>
      <c r="AHY204" s="27"/>
      <c r="AHZ204" s="27"/>
      <c r="AIA204" s="27"/>
      <c r="AIB204" s="27"/>
      <c r="AIC204" s="27"/>
      <c r="AID204" s="27"/>
      <c r="AIE204" s="27"/>
      <c r="AIF204" s="27"/>
      <c r="AIG204" s="27"/>
      <c r="AIH204" s="27"/>
      <c r="AII204" s="27"/>
      <c r="AIJ204" s="27"/>
      <c r="AIK204" s="27"/>
      <c r="AIL204" s="27"/>
      <c r="AIM204" s="27"/>
      <c r="AIN204" s="27"/>
      <c r="AIO204" s="27"/>
      <c r="AIP204" s="27"/>
      <c r="AIQ204" s="27"/>
      <c r="AIR204" s="27"/>
      <c r="AIS204" s="27"/>
      <c r="AIT204" s="27"/>
      <c r="AIU204" s="27"/>
      <c r="AIV204" s="27"/>
      <c r="AIW204" s="27"/>
      <c r="AIX204" s="27"/>
      <c r="AIY204" s="27"/>
      <c r="AIZ204" s="27"/>
      <c r="AJA204" s="27"/>
      <c r="AJB204" s="27"/>
      <c r="AJC204" s="27"/>
      <c r="AJD204" s="27"/>
      <c r="AJE204" s="27"/>
      <c r="AJF204" s="27"/>
      <c r="AJG204" s="27"/>
      <c r="AJH204" s="27"/>
      <c r="AJI204" s="27"/>
      <c r="AJJ204" s="27"/>
      <c r="AJK204" s="27"/>
      <c r="AJL204" s="27"/>
      <c r="AJM204" s="27"/>
      <c r="AJN204" s="27"/>
      <c r="AJO204" s="27"/>
      <c r="AJP204" s="27"/>
      <c r="AJQ204" s="27"/>
      <c r="AJR204" s="27"/>
      <c r="AJS204" s="27"/>
      <c r="AJT204" s="27"/>
      <c r="AJU204" s="27"/>
      <c r="AJV204" s="27"/>
      <c r="AJW204" s="27"/>
      <c r="AJX204" s="27"/>
      <c r="AJY204" s="27"/>
      <c r="AJZ204" s="27"/>
      <c r="AKA204" s="27"/>
      <c r="AKB204" s="27"/>
      <c r="AKC204" s="27"/>
      <c r="AKD204" s="27"/>
      <c r="AKE204" s="27"/>
      <c r="AKF204" s="27"/>
      <c r="AKG204" s="27"/>
      <c r="AKH204" s="27"/>
      <c r="AKI204" s="27"/>
      <c r="AKJ204" s="27"/>
      <c r="AKK204" s="27"/>
      <c r="AKL204" s="27"/>
      <c r="AKM204" s="27"/>
      <c r="AKN204" s="27"/>
      <c r="AKO204" s="27"/>
      <c r="AKP204" s="27"/>
      <c r="AKQ204" s="27"/>
      <c r="AKR204" s="27"/>
      <c r="AKS204" s="27"/>
      <c r="AKT204" s="27"/>
      <c r="AKU204" s="27"/>
      <c r="AKV204" s="27"/>
      <c r="AKW204" s="27"/>
      <c r="AKX204" s="27"/>
      <c r="AKY204" s="27"/>
      <c r="AKZ204" s="27"/>
      <c r="ALA204" s="27"/>
      <c r="ALB204" s="27"/>
      <c r="ALC204" s="27"/>
      <c r="ALD204" s="27"/>
      <c r="ALE204" s="27"/>
      <c r="ALF204" s="27"/>
      <c r="ALG204" s="27"/>
      <c r="ALH204" s="27"/>
      <c r="ALI204" s="27"/>
      <c r="ALJ204" s="27"/>
      <c r="ALK204" s="27"/>
      <c r="ALL204" s="27"/>
      <c r="ALM204" s="27"/>
      <c r="ALN204" s="27"/>
      <c r="ALO204" s="27"/>
      <c r="ALP204" s="27"/>
      <c r="ALQ204" s="27"/>
      <c r="ALR204" s="27"/>
      <c r="ALS204" s="27"/>
      <c r="ALT204" s="27"/>
      <c r="ALU204" s="27"/>
      <c r="ALV204" s="27"/>
      <c r="ALW204" s="27"/>
      <c r="ALX204" s="27"/>
      <c r="ALY204" s="27"/>
      <c r="ALZ204" s="27"/>
      <c r="AMA204" s="27"/>
      <c r="AMB204" s="27"/>
      <c r="AMC204" s="27"/>
      <c r="AMD204" s="27"/>
      <c r="AME204" s="27"/>
      <c r="AMF204" s="27"/>
      <c r="AMG204" s="27"/>
      <c r="AMH204" s="27"/>
      <c r="AMI204" s="27"/>
      <c r="AMJ204" s="27"/>
    </row>
    <row r="205" spans="1:1024" hidden="1">
      <c r="A205" s="28">
        <v>1130190</v>
      </c>
      <c r="B205" s="84" t="s">
        <v>393</v>
      </c>
      <c r="C205" s="28">
        <v>40</v>
      </c>
      <c r="D205" s="42">
        <v>1</v>
      </c>
      <c r="E205" s="45">
        <v>1</v>
      </c>
      <c r="F205" s="44" t="s">
        <v>48</v>
      </c>
      <c r="G205" s="85" t="s">
        <v>69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  <c r="JA205" s="27"/>
      <c r="JB205" s="27"/>
      <c r="JC205" s="27"/>
      <c r="JD205" s="27"/>
      <c r="JE205" s="27"/>
      <c r="JF205" s="27"/>
      <c r="JG205" s="27"/>
      <c r="JH205" s="27"/>
      <c r="JI205" s="27"/>
      <c r="JJ205" s="27"/>
      <c r="JK205" s="27"/>
      <c r="JL205" s="27"/>
      <c r="JM205" s="27"/>
      <c r="JN205" s="27"/>
      <c r="JO205" s="27"/>
      <c r="JP205" s="27"/>
      <c r="JQ205" s="27"/>
      <c r="JR205" s="27"/>
      <c r="JS205" s="27"/>
      <c r="JT205" s="27"/>
      <c r="JU205" s="27"/>
      <c r="JV205" s="27"/>
      <c r="JW205" s="27"/>
      <c r="JX205" s="27"/>
      <c r="JY205" s="27"/>
      <c r="JZ205" s="27"/>
      <c r="KA205" s="27"/>
      <c r="KB205" s="27"/>
      <c r="KC205" s="27"/>
      <c r="KD205" s="27"/>
      <c r="KE205" s="27"/>
      <c r="KF205" s="27"/>
      <c r="KG205" s="27"/>
      <c r="KH205" s="27"/>
      <c r="KI205" s="27"/>
      <c r="KJ205" s="27"/>
      <c r="KK205" s="27"/>
      <c r="KL205" s="27"/>
      <c r="KM205" s="27"/>
      <c r="KN205" s="27"/>
      <c r="KO205" s="27"/>
      <c r="KP205" s="27"/>
      <c r="KQ205" s="27"/>
      <c r="KR205" s="27"/>
      <c r="KS205" s="27"/>
      <c r="KT205" s="27"/>
      <c r="KU205" s="27"/>
      <c r="KV205" s="27"/>
      <c r="KW205" s="27"/>
      <c r="KX205" s="27"/>
      <c r="KY205" s="27"/>
      <c r="KZ205" s="27"/>
      <c r="LA205" s="27"/>
      <c r="LB205" s="27"/>
      <c r="LC205" s="27"/>
      <c r="LD205" s="27"/>
      <c r="LE205" s="27"/>
      <c r="LF205" s="27"/>
      <c r="LG205" s="27"/>
      <c r="LH205" s="27"/>
      <c r="LI205" s="27"/>
      <c r="LJ205" s="27"/>
      <c r="LK205" s="27"/>
      <c r="LL205" s="27"/>
      <c r="LM205" s="27"/>
      <c r="LN205" s="27"/>
      <c r="LO205" s="27"/>
      <c r="LP205" s="27"/>
      <c r="LQ205" s="27"/>
      <c r="LR205" s="27"/>
      <c r="LS205" s="27"/>
      <c r="LT205" s="27"/>
      <c r="LU205" s="27"/>
      <c r="LV205" s="27"/>
      <c r="LW205" s="27"/>
      <c r="LX205" s="27"/>
      <c r="LY205" s="27"/>
      <c r="LZ205" s="27"/>
      <c r="MA205" s="27"/>
      <c r="MB205" s="27"/>
      <c r="MC205" s="27"/>
      <c r="MD205" s="27"/>
      <c r="ME205" s="27"/>
      <c r="MF205" s="27"/>
      <c r="MG205" s="27"/>
      <c r="MH205" s="27"/>
      <c r="MI205" s="27"/>
      <c r="MJ205" s="27"/>
      <c r="MK205" s="27"/>
      <c r="ML205" s="27"/>
      <c r="MM205" s="27"/>
      <c r="MN205" s="27"/>
      <c r="MO205" s="27"/>
      <c r="MP205" s="27"/>
      <c r="MQ205" s="27"/>
      <c r="MR205" s="27"/>
      <c r="MS205" s="27"/>
      <c r="MT205" s="27"/>
      <c r="MU205" s="27"/>
      <c r="MV205" s="27"/>
      <c r="MW205" s="27"/>
      <c r="MX205" s="27"/>
      <c r="MY205" s="27"/>
      <c r="MZ205" s="27"/>
      <c r="NA205" s="27"/>
      <c r="NB205" s="27"/>
      <c r="NC205" s="27"/>
      <c r="ND205" s="27"/>
      <c r="NE205" s="27"/>
      <c r="NF205" s="27"/>
      <c r="NG205" s="27"/>
      <c r="NH205" s="27"/>
      <c r="NI205" s="27"/>
      <c r="NJ205" s="27"/>
      <c r="NK205" s="27"/>
      <c r="NL205" s="27"/>
      <c r="NM205" s="27"/>
      <c r="NN205" s="27"/>
      <c r="NO205" s="27"/>
      <c r="NP205" s="27"/>
      <c r="NQ205" s="27"/>
      <c r="NR205" s="27"/>
      <c r="NS205" s="27"/>
      <c r="NT205" s="27"/>
      <c r="NU205" s="27"/>
      <c r="NV205" s="27"/>
      <c r="NW205" s="27"/>
      <c r="NX205" s="27"/>
      <c r="NY205" s="27"/>
      <c r="NZ205" s="27"/>
      <c r="OA205" s="27"/>
      <c r="OB205" s="27"/>
      <c r="OC205" s="27"/>
      <c r="OD205" s="27"/>
      <c r="OE205" s="27"/>
      <c r="OF205" s="27"/>
      <c r="OG205" s="27"/>
      <c r="OH205" s="27"/>
      <c r="OI205" s="27"/>
      <c r="OJ205" s="27"/>
      <c r="OK205" s="27"/>
      <c r="OL205" s="27"/>
      <c r="OM205" s="27"/>
      <c r="ON205" s="27"/>
      <c r="OO205" s="27"/>
      <c r="OP205" s="27"/>
      <c r="OQ205" s="27"/>
      <c r="OR205" s="27"/>
      <c r="OS205" s="27"/>
      <c r="OT205" s="27"/>
      <c r="OU205" s="27"/>
      <c r="OV205" s="27"/>
      <c r="OW205" s="27"/>
      <c r="OX205" s="27"/>
      <c r="OY205" s="27"/>
      <c r="OZ205" s="27"/>
      <c r="PA205" s="27"/>
      <c r="PB205" s="27"/>
      <c r="PC205" s="27"/>
      <c r="PD205" s="27"/>
      <c r="PE205" s="27"/>
      <c r="PF205" s="27"/>
      <c r="PG205" s="27"/>
      <c r="PH205" s="27"/>
      <c r="PI205" s="27"/>
      <c r="PJ205" s="27"/>
      <c r="PK205" s="27"/>
      <c r="PL205" s="27"/>
      <c r="PM205" s="27"/>
      <c r="PN205" s="27"/>
      <c r="PO205" s="27"/>
      <c r="PP205" s="27"/>
      <c r="PQ205" s="27"/>
      <c r="PR205" s="27"/>
      <c r="PS205" s="27"/>
      <c r="PT205" s="27"/>
      <c r="PU205" s="27"/>
      <c r="PV205" s="27"/>
      <c r="PW205" s="27"/>
      <c r="PX205" s="27"/>
      <c r="PY205" s="27"/>
      <c r="PZ205" s="27"/>
      <c r="QA205" s="27"/>
      <c r="QB205" s="27"/>
      <c r="QC205" s="27"/>
      <c r="QD205" s="27"/>
      <c r="QE205" s="27"/>
      <c r="QF205" s="27"/>
      <c r="QG205" s="27"/>
      <c r="QH205" s="27"/>
      <c r="QI205" s="27"/>
      <c r="QJ205" s="27"/>
      <c r="QK205" s="27"/>
      <c r="QL205" s="27"/>
      <c r="QM205" s="27"/>
      <c r="QN205" s="27"/>
      <c r="QO205" s="27"/>
      <c r="QP205" s="27"/>
      <c r="QQ205" s="27"/>
      <c r="QR205" s="27"/>
      <c r="QS205" s="27"/>
      <c r="QT205" s="27"/>
      <c r="QU205" s="27"/>
      <c r="QV205" s="27"/>
      <c r="QW205" s="27"/>
      <c r="QX205" s="27"/>
      <c r="QY205" s="27"/>
      <c r="QZ205" s="27"/>
      <c r="RA205" s="27"/>
      <c r="RB205" s="27"/>
      <c r="RC205" s="27"/>
      <c r="RD205" s="27"/>
      <c r="RE205" s="27"/>
      <c r="RF205" s="27"/>
      <c r="RG205" s="27"/>
      <c r="RH205" s="27"/>
      <c r="RI205" s="27"/>
      <c r="RJ205" s="27"/>
      <c r="RK205" s="27"/>
      <c r="RL205" s="27"/>
      <c r="RM205" s="27"/>
      <c r="RN205" s="27"/>
      <c r="RO205" s="27"/>
      <c r="RP205" s="27"/>
      <c r="RQ205" s="27"/>
      <c r="RR205" s="27"/>
      <c r="RS205" s="27"/>
      <c r="RT205" s="27"/>
      <c r="RU205" s="27"/>
      <c r="RV205" s="27"/>
      <c r="RW205" s="27"/>
      <c r="RX205" s="27"/>
      <c r="RY205" s="27"/>
      <c r="RZ205" s="27"/>
      <c r="SA205" s="27"/>
      <c r="SB205" s="27"/>
      <c r="SC205" s="27"/>
      <c r="SD205" s="27"/>
      <c r="SE205" s="27"/>
      <c r="SF205" s="27"/>
      <c r="SG205" s="27"/>
      <c r="SH205" s="27"/>
      <c r="SI205" s="27"/>
      <c r="SJ205" s="27"/>
      <c r="SK205" s="27"/>
      <c r="SL205" s="27"/>
      <c r="SM205" s="27"/>
      <c r="SN205" s="27"/>
      <c r="SO205" s="27"/>
      <c r="SP205" s="27"/>
      <c r="SQ205" s="27"/>
      <c r="SR205" s="27"/>
      <c r="SS205" s="27"/>
      <c r="ST205" s="27"/>
      <c r="SU205" s="27"/>
      <c r="SV205" s="27"/>
      <c r="SW205" s="27"/>
      <c r="SX205" s="27"/>
      <c r="SY205" s="27"/>
      <c r="SZ205" s="27"/>
      <c r="TA205" s="27"/>
      <c r="TB205" s="27"/>
      <c r="TC205" s="27"/>
      <c r="TD205" s="27"/>
      <c r="TE205" s="27"/>
      <c r="TF205" s="27"/>
      <c r="TG205" s="27"/>
      <c r="TH205" s="27"/>
      <c r="TI205" s="27"/>
      <c r="TJ205" s="27"/>
      <c r="TK205" s="27"/>
      <c r="TL205" s="27"/>
      <c r="TM205" s="27"/>
      <c r="TN205" s="27"/>
      <c r="TO205" s="27"/>
      <c r="TP205" s="27"/>
      <c r="TQ205" s="27"/>
      <c r="TR205" s="27"/>
      <c r="TS205" s="27"/>
      <c r="TT205" s="27"/>
      <c r="TU205" s="27"/>
      <c r="TV205" s="27"/>
      <c r="TW205" s="27"/>
      <c r="TX205" s="27"/>
      <c r="TY205" s="27"/>
      <c r="TZ205" s="27"/>
      <c r="UA205" s="27"/>
      <c r="UB205" s="27"/>
      <c r="UC205" s="27"/>
      <c r="UD205" s="27"/>
      <c r="UE205" s="27"/>
      <c r="UF205" s="27"/>
      <c r="UG205" s="27"/>
      <c r="UH205" s="27"/>
      <c r="UI205" s="27"/>
      <c r="UJ205" s="27"/>
      <c r="UK205" s="27"/>
      <c r="UL205" s="27"/>
      <c r="UM205" s="27"/>
      <c r="UN205" s="27"/>
      <c r="UO205" s="27"/>
      <c r="UP205" s="27"/>
      <c r="UQ205" s="27"/>
      <c r="UR205" s="27"/>
      <c r="US205" s="27"/>
      <c r="UT205" s="27"/>
      <c r="UU205" s="27"/>
      <c r="UV205" s="27"/>
      <c r="UW205" s="27"/>
      <c r="UX205" s="27"/>
      <c r="UY205" s="27"/>
      <c r="UZ205" s="27"/>
      <c r="VA205" s="27"/>
      <c r="VB205" s="27"/>
      <c r="VC205" s="27"/>
      <c r="VD205" s="27"/>
      <c r="VE205" s="27"/>
      <c r="VF205" s="27"/>
      <c r="VG205" s="27"/>
      <c r="VH205" s="27"/>
      <c r="VI205" s="27"/>
      <c r="VJ205" s="27"/>
      <c r="VK205" s="27"/>
      <c r="VL205" s="27"/>
      <c r="VM205" s="27"/>
      <c r="VN205" s="27"/>
      <c r="VO205" s="27"/>
      <c r="VP205" s="27"/>
      <c r="VQ205" s="27"/>
      <c r="VR205" s="27"/>
      <c r="VS205" s="27"/>
      <c r="VT205" s="27"/>
      <c r="VU205" s="27"/>
      <c r="VV205" s="27"/>
      <c r="VW205" s="27"/>
      <c r="VX205" s="27"/>
      <c r="VY205" s="27"/>
      <c r="VZ205" s="27"/>
      <c r="WA205" s="27"/>
      <c r="WB205" s="27"/>
      <c r="WC205" s="27"/>
      <c r="WD205" s="27"/>
      <c r="WE205" s="27"/>
      <c r="WF205" s="27"/>
      <c r="WG205" s="27"/>
      <c r="WH205" s="27"/>
      <c r="WI205" s="27"/>
      <c r="WJ205" s="27"/>
      <c r="WK205" s="27"/>
      <c r="WL205" s="27"/>
      <c r="WM205" s="27"/>
      <c r="WN205" s="27"/>
      <c r="WO205" s="27"/>
      <c r="WP205" s="27"/>
      <c r="WQ205" s="27"/>
      <c r="WR205" s="27"/>
      <c r="WS205" s="27"/>
      <c r="WT205" s="27"/>
      <c r="WU205" s="27"/>
      <c r="WV205" s="27"/>
      <c r="WW205" s="27"/>
      <c r="WX205" s="27"/>
      <c r="WY205" s="27"/>
      <c r="WZ205" s="27"/>
      <c r="XA205" s="27"/>
      <c r="XB205" s="27"/>
      <c r="XC205" s="27"/>
      <c r="XD205" s="27"/>
      <c r="XE205" s="27"/>
      <c r="XF205" s="27"/>
      <c r="XG205" s="27"/>
      <c r="XH205" s="27"/>
      <c r="XI205" s="27"/>
      <c r="XJ205" s="27"/>
      <c r="XK205" s="27"/>
      <c r="XL205" s="27"/>
      <c r="XM205" s="27"/>
      <c r="XN205" s="27"/>
      <c r="XO205" s="27"/>
      <c r="XP205" s="27"/>
      <c r="XQ205" s="27"/>
      <c r="XR205" s="27"/>
      <c r="XS205" s="27"/>
      <c r="XT205" s="27"/>
      <c r="XU205" s="27"/>
      <c r="XV205" s="27"/>
      <c r="XW205" s="27"/>
      <c r="XX205" s="27"/>
      <c r="XY205" s="27"/>
      <c r="XZ205" s="27"/>
      <c r="YA205" s="27"/>
      <c r="YB205" s="27"/>
      <c r="YC205" s="27"/>
      <c r="YD205" s="27"/>
      <c r="YE205" s="27"/>
      <c r="YF205" s="27"/>
      <c r="YG205" s="27"/>
      <c r="YH205" s="27"/>
      <c r="YI205" s="27"/>
      <c r="YJ205" s="27"/>
      <c r="YK205" s="27"/>
      <c r="YL205" s="27"/>
      <c r="YM205" s="27"/>
      <c r="YN205" s="27"/>
      <c r="YO205" s="27"/>
      <c r="YP205" s="27"/>
      <c r="YQ205" s="27"/>
      <c r="YR205" s="27"/>
      <c r="YS205" s="27"/>
      <c r="YT205" s="27"/>
      <c r="YU205" s="27"/>
      <c r="YV205" s="27"/>
      <c r="YW205" s="27"/>
      <c r="YX205" s="27"/>
      <c r="YY205" s="27"/>
      <c r="YZ205" s="27"/>
      <c r="ZA205" s="27"/>
      <c r="ZB205" s="27"/>
      <c r="ZC205" s="27"/>
      <c r="ZD205" s="27"/>
      <c r="ZE205" s="27"/>
      <c r="ZF205" s="27"/>
      <c r="ZG205" s="27"/>
      <c r="ZH205" s="27"/>
      <c r="ZI205" s="27"/>
      <c r="ZJ205" s="27"/>
      <c r="ZK205" s="27"/>
      <c r="ZL205" s="27"/>
      <c r="ZM205" s="27"/>
      <c r="ZN205" s="27"/>
      <c r="ZO205" s="27"/>
      <c r="ZP205" s="27"/>
      <c r="ZQ205" s="27"/>
      <c r="ZR205" s="27"/>
      <c r="ZS205" s="27"/>
      <c r="ZT205" s="27"/>
      <c r="ZU205" s="27"/>
      <c r="ZV205" s="27"/>
      <c r="ZW205" s="27"/>
      <c r="ZX205" s="27"/>
      <c r="ZY205" s="27"/>
      <c r="ZZ205" s="27"/>
      <c r="AAA205" s="27"/>
      <c r="AAB205" s="27"/>
      <c r="AAC205" s="27"/>
      <c r="AAD205" s="27"/>
      <c r="AAE205" s="27"/>
      <c r="AAF205" s="27"/>
      <c r="AAG205" s="27"/>
      <c r="AAH205" s="27"/>
      <c r="AAI205" s="27"/>
      <c r="AAJ205" s="27"/>
      <c r="AAK205" s="27"/>
      <c r="AAL205" s="27"/>
      <c r="AAM205" s="27"/>
      <c r="AAN205" s="27"/>
      <c r="AAO205" s="27"/>
      <c r="AAP205" s="27"/>
      <c r="AAQ205" s="27"/>
      <c r="AAR205" s="27"/>
      <c r="AAS205" s="27"/>
      <c r="AAT205" s="27"/>
      <c r="AAU205" s="27"/>
      <c r="AAV205" s="27"/>
      <c r="AAW205" s="27"/>
      <c r="AAX205" s="27"/>
      <c r="AAY205" s="27"/>
      <c r="AAZ205" s="27"/>
      <c r="ABA205" s="27"/>
      <c r="ABB205" s="27"/>
      <c r="ABC205" s="27"/>
      <c r="ABD205" s="27"/>
      <c r="ABE205" s="27"/>
      <c r="ABF205" s="27"/>
      <c r="ABG205" s="27"/>
      <c r="ABH205" s="27"/>
      <c r="ABI205" s="27"/>
      <c r="ABJ205" s="27"/>
      <c r="ABK205" s="27"/>
      <c r="ABL205" s="27"/>
      <c r="ABM205" s="27"/>
      <c r="ABN205" s="27"/>
      <c r="ABO205" s="27"/>
      <c r="ABP205" s="27"/>
      <c r="ABQ205" s="27"/>
      <c r="ABR205" s="27"/>
      <c r="ABS205" s="27"/>
      <c r="ABT205" s="27"/>
      <c r="ABU205" s="27"/>
      <c r="ABV205" s="27"/>
      <c r="ABW205" s="27"/>
      <c r="ABX205" s="27"/>
      <c r="ABY205" s="27"/>
      <c r="ABZ205" s="27"/>
      <c r="ACA205" s="27"/>
      <c r="ACB205" s="27"/>
      <c r="ACC205" s="27"/>
      <c r="ACD205" s="27"/>
      <c r="ACE205" s="27"/>
      <c r="ACF205" s="27"/>
      <c r="ACG205" s="27"/>
      <c r="ACH205" s="27"/>
      <c r="ACI205" s="27"/>
      <c r="ACJ205" s="27"/>
      <c r="ACK205" s="27"/>
      <c r="ACL205" s="27"/>
      <c r="ACM205" s="27"/>
      <c r="ACN205" s="27"/>
      <c r="ACO205" s="27"/>
      <c r="ACP205" s="27"/>
      <c r="ACQ205" s="27"/>
      <c r="ACR205" s="27"/>
      <c r="ACS205" s="27"/>
      <c r="ACT205" s="27"/>
      <c r="ACU205" s="27"/>
      <c r="ACV205" s="27"/>
      <c r="ACW205" s="27"/>
      <c r="ACX205" s="27"/>
      <c r="ACY205" s="27"/>
      <c r="ACZ205" s="27"/>
      <c r="ADA205" s="27"/>
      <c r="ADB205" s="27"/>
      <c r="ADC205" s="27"/>
      <c r="ADD205" s="27"/>
      <c r="ADE205" s="27"/>
      <c r="ADF205" s="27"/>
      <c r="ADG205" s="27"/>
      <c r="ADH205" s="27"/>
      <c r="ADI205" s="27"/>
      <c r="ADJ205" s="27"/>
      <c r="ADK205" s="27"/>
      <c r="ADL205" s="27"/>
      <c r="ADM205" s="27"/>
      <c r="ADN205" s="27"/>
      <c r="ADO205" s="27"/>
      <c r="ADP205" s="27"/>
      <c r="ADQ205" s="27"/>
      <c r="ADR205" s="27"/>
      <c r="ADS205" s="27"/>
      <c r="ADT205" s="27"/>
      <c r="ADU205" s="27"/>
      <c r="ADV205" s="27"/>
      <c r="ADW205" s="27"/>
      <c r="ADX205" s="27"/>
      <c r="ADY205" s="27"/>
      <c r="ADZ205" s="27"/>
      <c r="AEA205" s="27"/>
      <c r="AEB205" s="27"/>
      <c r="AEC205" s="27"/>
      <c r="AED205" s="27"/>
      <c r="AEE205" s="27"/>
      <c r="AEF205" s="27"/>
      <c r="AEG205" s="27"/>
      <c r="AEH205" s="27"/>
      <c r="AEI205" s="27"/>
      <c r="AEJ205" s="27"/>
      <c r="AEK205" s="27"/>
      <c r="AEL205" s="27"/>
      <c r="AEM205" s="27"/>
      <c r="AEN205" s="27"/>
      <c r="AEO205" s="27"/>
      <c r="AEP205" s="27"/>
      <c r="AEQ205" s="27"/>
      <c r="AER205" s="27"/>
      <c r="AES205" s="27"/>
      <c r="AET205" s="27"/>
      <c r="AEU205" s="27"/>
      <c r="AEV205" s="27"/>
      <c r="AEW205" s="27"/>
      <c r="AEX205" s="27"/>
      <c r="AEY205" s="27"/>
      <c r="AEZ205" s="27"/>
      <c r="AFA205" s="27"/>
      <c r="AFB205" s="27"/>
      <c r="AFC205" s="27"/>
      <c r="AFD205" s="27"/>
      <c r="AFE205" s="27"/>
      <c r="AFF205" s="27"/>
      <c r="AFG205" s="27"/>
      <c r="AFH205" s="27"/>
      <c r="AFI205" s="27"/>
      <c r="AFJ205" s="27"/>
      <c r="AFK205" s="27"/>
      <c r="AFL205" s="27"/>
      <c r="AFM205" s="27"/>
      <c r="AFN205" s="27"/>
      <c r="AFO205" s="27"/>
      <c r="AFP205" s="27"/>
      <c r="AFQ205" s="27"/>
      <c r="AFR205" s="27"/>
      <c r="AFS205" s="27"/>
      <c r="AFT205" s="27"/>
      <c r="AFU205" s="27"/>
      <c r="AFV205" s="27"/>
      <c r="AFW205" s="27"/>
      <c r="AFX205" s="27"/>
      <c r="AFY205" s="27"/>
      <c r="AFZ205" s="27"/>
      <c r="AGA205" s="27"/>
      <c r="AGB205" s="27"/>
      <c r="AGC205" s="27"/>
      <c r="AGD205" s="27"/>
      <c r="AGE205" s="27"/>
      <c r="AGF205" s="27"/>
      <c r="AGG205" s="27"/>
      <c r="AGH205" s="27"/>
      <c r="AGI205" s="27"/>
      <c r="AGJ205" s="27"/>
      <c r="AGK205" s="27"/>
      <c r="AGL205" s="27"/>
      <c r="AGM205" s="27"/>
      <c r="AGN205" s="27"/>
      <c r="AGO205" s="27"/>
      <c r="AGP205" s="27"/>
      <c r="AGQ205" s="27"/>
      <c r="AGR205" s="27"/>
      <c r="AGS205" s="27"/>
      <c r="AGT205" s="27"/>
      <c r="AGU205" s="27"/>
      <c r="AGV205" s="27"/>
      <c r="AGW205" s="27"/>
      <c r="AGX205" s="27"/>
      <c r="AGY205" s="27"/>
      <c r="AGZ205" s="27"/>
      <c r="AHA205" s="27"/>
      <c r="AHB205" s="27"/>
      <c r="AHC205" s="27"/>
      <c r="AHD205" s="27"/>
      <c r="AHE205" s="27"/>
      <c r="AHF205" s="27"/>
      <c r="AHG205" s="27"/>
      <c r="AHH205" s="27"/>
      <c r="AHI205" s="27"/>
      <c r="AHJ205" s="27"/>
      <c r="AHK205" s="27"/>
      <c r="AHL205" s="27"/>
      <c r="AHM205" s="27"/>
      <c r="AHN205" s="27"/>
      <c r="AHO205" s="27"/>
      <c r="AHP205" s="27"/>
      <c r="AHQ205" s="27"/>
      <c r="AHR205" s="27"/>
      <c r="AHS205" s="27"/>
      <c r="AHT205" s="27"/>
      <c r="AHU205" s="27"/>
      <c r="AHV205" s="27"/>
      <c r="AHW205" s="27"/>
      <c r="AHX205" s="27"/>
      <c r="AHY205" s="27"/>
      <c r="AHZ205" s="27"/>
      <c r="AIA205" s="27"/>
      <c r="AIB205" s="27"/>
      <c r="AIC205" s="27"/>
      <c r="AID205" s="27"/>
      <c r="AIE205" s="27"/>
      <c r="AIF205" s="27"/>
      <c r="AIG205" s="27"/>
      <c r="AIH205" s="27"/>
      <c r="AII205" s="27"/>
      <c r="AIJ205" s="27"/>
      <c r="AIK205" s="27"/>
      <c r="AIL205" s="27"/>
      <c r="AIM205" s="27"/>
      <c r="AIN205" s="27"/>
      <c r="AIO205" s="27"/>
      <c r="AIP205" s="27"/>
      <c r="AIQ205" s="27"/>
      <c r="AIR205" s="27"/>
      <c r="AIS205" s="27"/>
      <c r="AIT205" s="27"/>
      <c r="AIU205" s="27"/>
      <c r="AIV205" s="27"/>
      <c r="AIW205" s="27"/>
      <c r="AIX205" s="27"/>
      <c r="AIY205" s="27"/>
      <c r="AIZ205" s="27"/>
      <c r="AJA205" s="27"/>
      <c r="AJB205" s="27"/>
      <c r="AJC205" s="27"/>
      <c r="AJD205" s="27"/>
      <c r="AJE205" s="27"/>
      <c r="AJF205" s="27"/>
      <c r="AJG205" s="27"/>
      <c r="AJH205" s="27"/>
      <c r="AJI205" s="27"/>
      <c r="AJJ205" s="27"/>
      <c r="AJK205" s="27"/>
      <c r="AJL205" s="27"/>
      <c r="AJM205" s="27"/>
      <c r="AJN205" s="27"/>
      <c r="AJO205" s="27"/>
      <c r="AJP205" s="27"/>
      <c r="AJQ205" s="27"/>
      <c r="AJR205" s="27"/>
      <c r="AJS205" s="27"/>
      <c r="AJT205" s="27"/>
      <c r="AJU205" s="27"/>
      <c r="AJV205" s="27"/>
      <c r="AJW205" s="27"/>
      <c r="AJX205" s="27"/>
      <c r="AJY205" s="27"/>
      <c r="AJZ205" s="27"/>
      <c r="AKA205" s="27"/>
      <c r="AKB205" s="27"/>
      <c r="AKC205" s="27"/>
      <c r="AKD205" s="27"/>
      <c r="AKE205" s="27"/>
      <c r="AKF205" s="27"/>
      <c r="AKG205" s="27"/>
      <c r="AKH205" s="27"/>
      <c r="AKI205" s="27"/>
      <c r="AKJ205" s="27"/>
      <c r="AKK205" s="27"/>
      <c r="AKL205" s="27"/>
      <c r="AKM205" s="27"/>
      <c r="AKN205" s="27"/>
      <c r="AKO205" s="27"/>
      <c r="AKP205" s="27"/>
      <c r="AKQ205" s="27"/>
      <c r="AKR205" s="27"/>
      <c r="AKS205" s="27"/>
      <c r="AKT205" s="27"/>
      <c r="AKU205" s="27"/>
      <c r="AKV205" s="27"/>
      <c r="AKW205" s="27"/>
      <c r="AKX205" s="27"/>
      <c r="AKY205" s="27"/>
      <c r="AKZ205" s="27"/>
      <c r="ALA205" s="27"/>
      <c r="ALB205" s="27"/>
      <c r="ALC205" s="27"/>
      <c r="ALD205" s="27"/>
      <c r="ALE205" s="27"/>
      <c r="ALF205" s="27"/>
      <c r="ALG205" s="27"/>
      <c r="ALH205" s="27"/>
      <c r="ALI205" s="27"/>
      <c r="ALJ205" s="27"/>
      <c r="ALK205" s="27"/>
      <c r="ALL205" s="27"/>
      <c r="ALM205" s="27"/>
      <c r="ALN205" s="27"/>
      <c r="ALO205" s="27"/>
      <c r="ALP205" s="27"/>
      <c r="ALQ205" s="27"/>
      <c r="ALR205" s="27"/>
      <c r="ALS205" s="27"/>
      <c r="ALT205" s="27"/>
      <c r="ALU205" s="27"/>
      <c r="ALV205" s="27"/>
      <c r="ALW205" s="27"/>
      <c r="ALX205" s="27"/>
      <c r="ALY205" s="27"/>
      <c r="ALZ205" s="27"/>
      <c r="AMA205" s="27"/>
      <c r="AMB205" s="27"/>
      <c r="AMC205" s="27"/>
      <c r="AMD205" s="27"/>
      <c r="AME205" s="27"/>
      <c r="AMF205" s="27"/>
      <c r="AMG205" s="27"/>
      <c r="AMH205" s="27"/>
      <c r="AMI205" s="27"/>
      <c r="AMJ205" s="27"/>
    </row>
    <row r="206" spans="1:1024" hidden="1">
      <c r="A206" s="28">
        <v>2130001</v>
      </c>
      <c r="B206" s="84" t="s">
        <v>108</v>
      </c>
      <c r="C206" s="28">
        <v>115</v>
      </c>
      <c r="D206" s="42">
        <v>4</v>
      </c>
      <c r="E206" s="45">
        <v>1</v>
      </c>
      <c r="F206" s="44" t="s">
        <v>48</v>
      </c>
      <c r="G206" s="10" t="s">
        <v>71</v>
      </c>
    </row>
    <row r="207" spans="1:1024" hidden="1">
      <c r="A207" s="28">
        <v>2130002</v>
      </c>
      <c r="B207" s="84" t="s">
        <v>104</v>
      </c>
      <c r="C207" s="28">
        <v>100</v>
      </c>
      <c r="D207" s="42">
        <v>1</v>
      </c>
      <c r="E207" s="45">
        <v>1</v>
      </c>
      <c r="F207" s="44" t="s">
        <v>48</v>
      </c>
      <c r="G207" s="10" t="s">
        <v>105</v>
      </c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  <c r="JA207" s="27"/>
      <c r="JB207" s="27"/>
      <c r="JC207" s="27"/>
      <c r="JD207" s="27"/>
      <c r="JE207" s="27"/>
      <c r="JF207" s="27"/>
      <c r="JG207" s="27"/>
      <c r="JH207" s="27"/>
      <c r="JI207" s="27"/>
      <c r="JJ207" s="27"/>
      <c r="JK207" s="27"/>
      <c r="JL207" s="27"/>
      <c r="JM207" s="27"/>
      <c r="JN207" s="27"/>
      <c r="JO207" s="27"/>
      <c r="JP207" s="27"/>
      <c r="JQ207" s="27"/>
      <c r="JR207" s="27"/>
      <c r="JS207" s="27"/>
      <c r="JT207" s="27"/>
      <c r="JU207" s="27"/>
      <c r="JV207" s="27"/>
      <c r="JW207" s="27"/>
      <c r="JX207" s="27"/>
      <c r="JY207" s="27"/>
      <c r="JZ207" s="27"/>
      <c r="KA207" s="27"/>
      <c r="KB207" s="27"/>
      <c r="KC207" s="27"/>
      <c r="KD207" s="27"/>
      <c r="KE207" s="27"/>
      <c r="KF207" s="27"/>
      <c r="KG207" s="27"/>
      <c r="KH207" s="27"/>
      <c r="KI207" s="27"/>
      <c r="KJ207" s="27"/>
      <c r="KK207" s="27"/>
      <c r="KL207" s="27"/>
      <c r="KM207" s="27"/>
      <c r="KN207" s="27"/>
      <c r="KO207" s="27"/>
      <c r="KP207" s="27"/>
      <c r="KQ207" s="27"/>
      <c r="KR207" s="27"/>
      <c r="KS207" s="27"/>
      <c r="KT207" s="27"/>
      <c r="KU207" s="27"/>
      <c r="KV207" s="27"/>
      <c r="KW207" s="27"/>
      <c r="KX207" s="27"/>
      <c r="KY207" s="27"/>
      <c r="KZ207" s="27"/>
      <c r="LA207" s="27"/>
      <c r="LB207" s="27"/>
      <c r="LC207" s="27"/>
      <c r="LD207" s="27"/>
      <c r="LE207" s="27"/>
      <c r="LF207" s="27"/>
      <c r="LG207" s="27"/>
      <c r="LH207" s="27"/>
      <c r="LI207" s="27"/>
      <c r="LJ207" s="27"/>
      <c r="LK207" s="27"/>
      <c r="LL207" s="27"/>
      <c r="LM207" s="27"/>
      <c r="LN207" s="27"/>
      <c r="LO207" s="27"/>
      <c r="LP207" s="27"/>
      <c r="LQ207" s="27"/>
      <c r="LR207" s="27"/>
      <c r="LS207" s="27"/>
      <c r="LT207" s="27"/>
      <c r="LU207" s="27"/>
      <c r="LV207" s="27"/>
      <c r="LW207" s="27"/>
      <c r="LX207" s="27"/>
      <c r="LY207" s="27"/>
      <c r="LZ207" s="27"/>
      <c r="MA207" s="27"/>
      <c r="MB207" s="27"/>
      <c r="MC207" s="27"/>
      <c r="MD207" s="27"/>
      <c r="ME207" s="27"/>
      <c r="MF207" s="27"/>
      <c r="MG207" s="27"/>
      <c r="MH207" s="27"/>
      <c r="MI207" s="27"/>
      <c r="MJ207" s="27"/>
      <c r="MK207" s="27"/>
      <c r="ML207" s="27"/>
      <c r="MM207" s="27"/>
      <c r="MN207" s="27"/>
      <c r="MO207" s="27"/>
      <c r="MP207" s="27"/>
      <c r="MQ207" s="27"/>
      <c r="MR207" s="27"/>
      <c r="MS207" s="27"/>
      <c r="MT207" s="27"/>
      <c r="MU207" s="27"/>
      <c r="MV207" s="27"/>
      <c r="MW207" s="27"/>
      <c r="MX207" s="27"/>
      <c r="MY207" s="27"/>
      <c r="MZ207" s="27"/>
      <c r="NA207" s="27"/>
      <c r="NB207" s="27"/>
      <c r="NC207" s="27"/>
      <c r="ND207" s="27"/>
      <c r="NE207" s="27"/>
      <c r="NF207" s="27"/>
      <c r="NG207" s="27"/>
      <c r="NH207" s="27"/>
      <c r="NI207" s="27"/>
      <c r="NJ207" s="27"/>
      <c r="NK207" s="27"/>
      <c r="NL207" s="27"/>
      <c r="NM207" s="27"/>
      <c r="NN207" s="27"/>
      <c r="NO207" s="27"/>
      <c r="NP207" s="27"/>
      <c r="NQ207" s="27"/>
      <c r="NR207" s="27"/>
      <c r="NS207" s="27"/>
      <c r="NT207" s="27"/>
      <c r="NU207" s="27"/>
      <c r="NV207" s="27"/>
      <c r="NW207" s="27"/>
      <c r="NX207" s="27"/>
      <c r="NY207" s="27"/>
      <c r="NZ207" s="27"/>
      <c r="OA207" s="27"/>
      <c r="OB207" s="27"/>
      <c r="OC207" s="27"/>
      <c r="OD207" s="27"/>
      <c r="OE207" s="27"/>
      <c r="OF207" s="27"/>
      <c r="OG207" s="27"/>
      <c r="OH207" s="27"/>
      <c r="OI207" s="27"/>
      <c r="OJ207" s="27"/>
      <c r="OK207" s="27"/>
      <c r="OL207" s="27"/>
      <c r="OM207" s="27"/>
      <c r="ON207" s="27"/>
      <c r="OO207" s="27"/>
      <c r="OP207" s="27"/>
      <c r="OQ207" s="27"/>
      <c r="OR207" s="27"/>
      <c r="OS207" s="27"/>
      <c r="OT207" s="27"/>
      <c r="OU207" s="27"/>
      <c r="OV207" s="27"/>
      <c r="OW207" s="27"/>
      <c r="OX207" s="27"/>
      <c r="OY207" s="27"/>
      <c r="OZ207" s="27"/>
      <c r="PA207" s="27"/>
      <c r="PB207" s="27"/>
      <c r="PC207" s="27"/>
      <c r="PD207" s="27"/>
      <c r="PE207" s="27"/>
      <c r="PF207" s="27"/>
      <c r="PG207" s="27"/>
      <c r="PH207" s="27"/>
      <c r="PI207" s="27"/>
      <c r="PJ207" s="27"/>
      <c r="PK207" s="27"/>
      <c r="PL207" s="27"/>
      <c r="PM207" s="27"/>
      <c r="PN207" s="27"/>
      <c r="PO207" s="27"/>
      <c r="PP207" s="27"/>
      <c r="PQ207" s="27"/>
      <c r="PR207" s="27"/>
      <c r="PS207" s="27"/>
      <c r="PT207" s="27"/>
      <c r="PU207" s="27"/>
      <c r="PV207" s="27"/>
      <c r="PW207" s="27"/>
      <c r="PX207" s="27"/>
      <c r="PY207" s="27"/>
      <c r="PZ207" s="27"/>
      <c r="QA207" s="27"/>
      <c r="QB207" s="27"/>
      <c r="QC207" s="27"/>
      <c r="QD207" s="27"/>
      <c r="QE207" s="27"/>
      <c r="QF207" s="27"/>
      <c r="QG207" s="27"/>
      <c r="QH207" s="27"/>
      <c r="QI207" s="27"/>
      <c r="QJ207" s="27"/>
      <c r="QK207" s="27"/>
      <c r="QL207" s="27"/>
      <c r="QM207" s="27"/>
      <c r="QN207" s="27"/>
      <c r="QO207" s="27"/>
      <c r="QP207" s="27"/>
      <c r="QQ207" s="27"/>
      <c r="QR207" s="27"/>
      <c r="QS207" s="27"/>
      <c r="QT207" s="27"/>
      <c r="QU207" s="27"/>
      <c r="QV207" s="27"/>
      <c r="QW207" s="27"/>
      <c r="QX207" s="27"/>
      <c r="QY207" s="27"/>
      <c r="QZ207" s="27"/>
      <c r="RA207" s="27"/>
      <c r="RB207" s="27"/>
      <c r="RC207" s="27"/>
      <c r="RD207" s="27"/>
      <c r="RE207" s="27"/>
      <c r="RF207" s="27"/>
      <c r="RG207" s="27"/>
      <c r="RH207" s="27"/>
      <c r="RI207" s="27"/>
      <c r="RJ207" s="27"/>
      <c r="RK207" s="27"/>
      <c r="RL207" s="27"/>
      <c r="RM207" s="27"/>
      <c r="RN207" s="27"/>
      <c r="RO207" s="27"/>
      <c r="RP207" s="27"/>
      <c r="RQ207" s="27"/>
      <c r="RR207" s="27"/>
      <c r="RS207" s="27"/>
      <c r="RT207" s="27"/>
      <c r="RU207" s="27"/>
      <c r="RV207" s="27"/>
      <c r="RW207" s="27"/>
      <c r="RX207" s="27"/>
      <c r="RY207" s="27"/>
      <c r="RZ207" s="27"/>
      <c r="SA207" s="27"/>
      <c r="SB207" s="27"/>
      <c r="SC207" s="27"/>
      <c r="SD207" s="27"/>
      <c r="SE207" s="27"/>
      <c r="SF207" s="27"/>
      <c r="SG207" s="27"/>
      <c r="SH207" s="27"/>
      <c r="SI207" s="27"/>
      <c r="SJ207" s="27"/>
      <c r="SK207" s="27"/>
      <c r="SL207" s="27"/>
      <c r="SM207" s="27"/>
      <c r="SN207" s="27"/>
      <c r="SO207" s="27"/>
      <c r="SP207" s="27"/>
      <c r="SQ207" s="27"/>
      <c r="SR207" s="27"/>
      <c r="SS207" s="27"/>
      <c r="ST207" s="27"/>
      <c r="SU207" s="27"/>
      <c r="SV207" s="27"/>
      <c r="SW207" s="27"/>
      <c r="SX207" s="27"/>
      <c r="SY207" s="27"/>
      <c r="SZ207" s="27"/>
      <c r="TA207" s="27"/>
      <c r="TB207" s="27"/>
      <c r="TC207" s="27"/>
      <c r="TD207" s="27"/>
      <c r="TE207" s="27"/>
      <c r="TF207" s="27"/>
      <c r="TG207" s="27"/>
      <c r="TH207" s="27"/>
      <c r="TI207" s="27"/>
      <c r="TJ207" s="27"/>
      <c r="TK207" s="27"/>
      <c r="TL207" s="27"/>
      <c r="TM207" s="27"/>
      <c r="TN207" s="27"/>
      <c r="TO207" s="27"/>
      <c r="TP207" s="27"/>
      <c r="TQ207" s="27"/>
      <c r="TR207" s="27"/>
      <c r="TS207" s="27"/>
      <c r="TT207" s="27"/>
      <c r="TU207" s="27"/>
      <c r="TV207" s="27"/>
      <c r="TW207" s="27"/>
      <c r="TX207" s="27"/>
      <c r="TY207" s="27"/>
      <c r="TZ207" s="27"/>
      <c r="UA207" s="27"/>
      <c r="UB207" s="27"/>
      <c r="UC207" s="27"/>
      <c r="UD207" s="27"/>
      <c r="UE207" s="27"/>
      <c r="UF207" s="27"/>
      <c r="UG207" s="27"/>
      <c r="UH207" s="27"/>
      <c r="UI207" s="27"/>
      <c r="UJ207" s="27"/>
      <c r="UK207" s="27"/>
      <c r="UL207" s="27"/>
      <c r="UM207" s="27"/>
      <c r="UN207" s="27"/>
      <c r="UO207" s="27"/>
      <c r="UP207" s="27"/>
      <c r="UQ207" s="27"/>
      <c r="UR207" s="27"/>
      <c r="US207" s="27"/>
      <c r="UT207" s="27"/>
      <c r="UU207" s="27"/>
      <c r="UV207" s="27"/>
      <c r="UW207" s="27"/>
      <c r="UX207" s="27"/>
      <c r="UY207" s="27"/>
      <c r="UZ207" s="27"/>
      <c r="VA207" s="27"/>
      <c r="VB207" s="27"/>
      <c r="VC207" s="27"/>
      <c r="VD207" s="27"/>
      <c r="VE207" s="27"/>
      <c r="VF207" s="27"/>
      <c r="VG207" s="27"/>
      <c r="VH207" s="27"/>
      <c r="VI207" s="27"/>
      <c r="VJ207" s="27"/>
      <c r="VK207" s="27"/>
      <c r="VL207" s="27"/>
      <c r="VM207" s="27"/>
      <c r="VN207" s="27"/>
      <c r="VO207" s="27"/>
      <c r="VP207" s="27"/>
      <c r="VQ207" s="27"/>
      <c r="VR207" s="27"/>
      <c r="VS207" s="27"/>
      <c r="VT207" s="27"/>
      <c r="VU207" s="27"/>
      <c r="VV207" s="27"/>
      <c r="VW207" s="27"/>
      <c r="VX207" s="27"/>
      <c r="VY207" s="27"/>
      <c r="VZ207" s="27"/>
      <c r="WA207" s="27"/>
      <c r="WB207" s="27"/>
      <c r="WC207" s="27"/>
      <c r="WD207" s="27"/>
      <c r="WE207" s="27"/>
      <c r="WF207" s="27"/>
      <c r="WG207" s="27"/>
      <c r="WH207" s="27"/>
      <c r="WI207" s="27"/>
      <c r="WJ207" s="27"/>
      <c r="WK207" s="27"/>
      <c r="WL207" s="27"/>
      <c r="WM207" s="27"/>
      <c r="WN207" s="27"/>
      <c r="WO207" s="27"/>
      <c r="WP207" s="27"/>
      <c r="WQ207" s="27"/>
      <c r="WR207" s="27"/>
      <c r="WS207" s="27"/>
      <c r="WT207" s="27"/>
      <c r="WU207" s="27"/>
      <c r="WV207" s="27"/>
      <c r="WW207" s="27"/>
      <c r="WX207" s="27"/>
      <c r="WY207" s="27"/>
      <c r="WZ207" s="27"/>
      <c r="XA207" s="27"/>
      <c r="XB207" s="27"/>
      <c r="XC207" s="27"/>
      <c r="XD207" s="27"/>
      <c r="XE207" s="27"/>
      <c r="XF207" s="27"/>
      <c r="XG207" s="27"/>
      <c r="XH207" s="27"/>
      <c r="XI207" s="27"/>
      <c r="XJ207" s="27"/>
      <c r="XK207" s="27"/>
      <c r="XL207" s="27"/>
      <c r="XM207" s="27"/>
      <c r="XN207" s="27"/>
      <c r="XO207" s="27"/>
      <c r="XP207" s="27"/>
      <c r="XQ207" s="27"/>
      <c r="XR207" s="27"/>
      <c r="XS207" s="27"/>
      <c r="XT207" s="27"/>
      <c r="XU207" s="27"/>
      <c r="XV207" s="27"/>
      <c r="XW207" s="27"/>
      <c r="XX207" s="27"/>
      <c r="XY207" s="27"/>
      <c r="XZ207" s="27"/>
      <c r="YA207" s="27"/>
      <c r="YB207" s="27"/>
      <c r="YC207" s="27"/>
      <c r="YD207" s="27"/>
      <c r="YE207" s="27"/>
      <c r="YF207" s="27"/>
      <c r="YG207" s="27"/>
      <c r="YH207" s="27"/>
      <c r="YI207" s="27"/>
      <c r="YJ207" s="27"/>
      <c r="YK207" s="27"/>
      <c r="YL207" s="27"/>
      <c r="YM207" s="27"/>
      <c r="YN207" s="27"/>
      <c r="YO207" s="27"/>
      <c r="YP207" s="27"/>
      <c r="YQ207" s="27"/>
      <c r="YR207" s="27"/>
      <c r="YS207" s="27"/>
      <c r="YT207" s="27"/>
      <c r="YU207" s="27"/>
      <c r="YV207" s="27"/>
      <c r="YW207" s="27"/>
      <c r="YX207" s="27"/>
      <c r="YY207" s="27"/>
      <c r="YZ207" s="27"/>
      <c r="ZA207" s="27"/>
      <c r="ZB207" s="27"/>
      <c r="ZC207" s="27"/>
      <c r="ZD207" s="27"/>
      <c r="ZE207" s="27"/>
      <c r="ZF207" s="27"/>
      <c r="ZG207" s="27"/>
      <c r="ZH207" s="27"/>
      <c r="ZI207" s="27"/>
      <c r="ZJ207" s="27"/>
      <c r="ZK207" s="27"/>
      <c r="ZL207" s="27"/>
      <c r="ZM207" s="27"/>
      <c r="ZN207" s="27"/>
      <c r="ZO207" s="27"/>
      <c r="ZP207" s="27"/>
      <c r="ZQ207" s="27"/>
      <c r="ZR207" s="27"/>
      <c r="ZS207" s="27"/>
      <c r="ZT207" s="27"/>
      <c r="ZU207" s="27"/>
      <c r="ZV207" s="27"/>
      <c r="ZW207" s="27"/>
      <c r="ZX207" s="27"/>
      <c r="ZY207" s="27"/>
      <c r="ZZ207" s="27"/>
      <c r="AAA207" s="27"/>
      <c r="AAB207" s="27"/>
      <c r="AAC207" s="27"/>
      <c r="AAD207" s="27"/>
      <c r="AAE207" s="27"/>
      <c r="AAF207" s="27"/>
      <c r="AAG207" s="27"/>
      <c r="AAH207" s="27"/>
      <c r="AAI207" s="27"/>
      <c r="AAJ207" s="27"/>
      <c r="AAK207" s="27"/>
      <c r="AAL207" s="27"/>
      <c r="AAM207" s="27"/>
      <c r="AAN207" s="27"/>
      <c r="AAO207" s="27"/>
      <c r="AAP207" s="27"/>
      <c r="AAQ207" s="27"/>
      <c r="AAR207" s="27"/>
      <c r="AAS207" s="27"/>
      <c r="AAT207" s="27"/>
      <c r="AAU207" s="27"/>
      <c r="AAV207" s="27"/>
      <c r="AAW207" s="27"/>
      <c r="AAX207" s="27"/>
      <c r="AAY207" s="27"/>
      <c r="AAZ207" s="27"/>
      <c r="ABA207" s="27"/>
      <c r="ABB207" s="27"/>
      <c r="ABC207" s="27"/>
      <c r="ABD207" s="27"/>
      <c r="ABE207" s="27"/>
      <c r="ABF207" s="27"/>
      <c r="ABG207" s="27"/>
      <c r="ABH207" s="27"/>
      <c r="ABI207" s="27"/>
      <c r="ABJ207" s="27"/>
      <c r="ABK207" s="27"/>
      <c r="ABL207" s="27"/>
      <c r="ABM207" s="27"/>
      <c r="ABN207" s="27"/>
      <c r="ABO207" s="27"/>
      <c r="ABP207" s="27"/>
      <c r="ABQ207" s="27"/>
      <c r="ABR207" s="27"/>
      <c r="ABS207" s="27"/>
      <c r="ABT207" s="27"/>
      <c r="ABU207" s="27"/>
      <c r="ABV207" s="27"/>
      <c r="ABW207" s="27"/>
      <c r="ABX207" s="27"/>
      <c r="ABY207" s="27"/>
      <c r="ABZ207" s="27"/>
      <c r="ACA207" s="27"/>
      <c r="ACB207" s="27"/>
      <c r="ACC207" s="27"/>
      <c r="ACD207" s="27"/>
      <c r="ACE207" s="27"/>
      <c r="ACF207" s="27"/>
      <c r="ACG207" s="27"/>
      <c r="ACH207" s="27"/>
      <c r="ACI207" s="27"/>
      <c r="ACJ207" s="27"/>
      <c r="ACK207" s="27"/>
      <c r="ACL207" s="27"/>
      <c r="ACM207" s="27"/>
      <c r="ACN207" s="27"/>
      <c r="ACO207" s="27"/>
      <c r="ACP207" s="27"/>
      <c r="ACQ207" s="27"/>
      <c r="ACR207" s="27"/>
      <c r="ACS207" s="27"/>
      <c r="ACT207" s="27"/>
      <c r="ACU207" s="27"/>
      <c r="ACV207" s="27"/>
      <c r="ACW207" s="27"/>
      <c r="ACX207" s="27"/>
      <c r="ACY207" s="27"/>
      <c r="ACZ207" s="27"/>
      <c r="ADA207" s="27"/>
      <c r="ADB207" s="27"/>
      <c r="ADC207" s="27"/>
      <c r="ADD207" s="27"/>
      <c r="ADE207" s="27"/>
      <c r="ADF207" s="27"/>
      <c r="ADG207" s="27"/>
      <c r="ADH207" s="27"/>
      <c r="ADI207" s="27"/>
      <c r="ADJ207" s="27"/>
      <c r="ADK207" s="27"/>
      <c r="ADL207" s="27"/>
      <c r="ADM207" s="27"/>
      <c r="ADN207" s="27"/>
      <c r="ADO207" s="27"/>
      <c r="ADP207" s="27"/>
      <c r="ADQ207" s="27"/>
      <c r="ADR207" s="27"/>
      <c r="ADS207" s="27"/>
      <c r="ADT207" s="27"/>
      <c r="ADU207" s="27"/>
      <c r="ADV207" s="27"/>
      <c r="ADW207" s="27"/>
      <c r="ADX207" s="27"/>
      <c r="ADY207" s="27"/>
      <c r="ADZ207" s="27"/>
      <c r="AEA207" s="27"/>
      <c r="AEB207" s="27"/>
      <c r="AEC207" s="27"/>
      <c r="AED207" s="27"/>
      <c r="AEE207" s="27"/>
      <c r="AEF207" s="27"/>
      <c r="AEG207" s="27"/>
      <c r="AEH207" s="27"/>
      <c r="AEI207" s="27"/>
      <c r="AEJ207" s="27"/>
      <c r="AEK207" s="27"/>
      <c r="AEL207" s="27"/>
      <c r="AEM207" s="27"/>
      <c r="AEN207" s="27"/>
      <c r="AEO207" s="27"/>
      <c r="AEP207" s="27"/>
      <c r="AEQ207" s="27"/>
      <c r="AER207" s="27"/>
      <c r="AES207" s="27"/>
      <c r="AET207" s="27"/>
      <c r="AEU207" s="27"/>
      <c r="AEV207" s="27"/>
      <c r="AEW207" s="27"/>
      <c r="AEX207" s="27"/>
      <c r="AEY207" s="27"/>
      <c r="AEZ207" s="27"/>
      <c r="AFA207" s="27"/>
      <c r="AFB207" s="27"/>
      <c r="AFC207" s="27"/>
      <c r="AFD207" s="27"/>
      <c r="AFE207" s="27"/>
      <c r="AFF207" s="27"/>
      <c r="AFG207" s="27"/>
      <c r="AFH207" s="27"/>
      <c r="AFI207" s="27"/>
      <c r="AFJ207" s="27"/>
      <c r="AFK207" s="27"/>
      <c r="AFL207" s="27"/>
      <c r="AFM207" s="27"/>
      <c r="AFN207" s="27"/>
      <c r="AFO207" s="27"/>
      <c r="AFP207" s="27"/>
      <c r="AFQ207" s="27"/>
      <c r="AFR207" s="27"/>
      <c r="AFS207" s="27"/>
      <c r="AFT207" s="27"/>
      <c r="AFU207" s="27"/>
      <c r="AFV207" s="27"/>
      <c r="AFW207" s="27"/>
      <c r="AFX207" s="27"/>
      <c r="AFY207" s="27"/>
      <c r="AFZ207" s="27"/>
      <c r="AGA207" s="27"/>
      <c r="AGB207" s="27"/>
      <c r="AGC207" s="27"/>
      <c r="AGD207" s="27"/>
      <c r="AGE207" s="27"/>
      <c r="AGF207" s="27"/>
      <c r="AGG207" s="27"/>
      <c r="AGH207" s="27"/>
      <c r="AGI207" s="27"/>
      <c r="AGJ207" s="27"/>
      <c r="AGK207" s="27"/>
      <c r="AGL207" s="27"/>
      <c r="AGM207" s="27"/>
      <c r="AGN207" s="27"/>
      <c r="AGO207" s="27"/>
      <c r="AGP207" s="27"/>
      <c r="AGQ207" s="27"/>
      <c r="AGR207" s="27"/>
      <c r="AGS207" s="27"/>
      <c r="AGT207" s="27"/>
      <c r="AGU207" s="27"/>
      <c r="AGV207" s="27"/>
      <c r="AGW207" s="27"/>
      <c r="AGX207" s="27"/>
      <c r="AGY207" s="27"/>
      <c r="AGZ207" s="27"/>
      <c r="AHA207" s="27"/>
      <c r="AHB207" s="27"/>
      <c r="AHC207" s="27"/>
      <c r="AHD207" s="27"/>
      <c r="AHE207" s="27"/>
      <c r="AHF207" s="27"/>
      <c r="AHG207" s="27"/>
      <c r="AHH207" s="27"/>
      <c r="AHI207" s="27"/>
      <c r="AHJ207" s="27"/>
      <c r="AHK207" s="27"/>
      <c r="AHL207" s="27"/>
      <c r="AHM207" s="27"/>
      <c r="AHN207" s="27"/>
      <c r="AHO207" s="27"/>
      <c r="AHP207" s="27"/>
      <c r="AHQ207" s="27"/>
      <c r="AHR207" s="27"/>
      <c r="AHS207" s="27"/>
      <c r="AHT207" s="27"/>
      <c r="AHU207" s="27"/>
      <c r="AHV207" s="27"/>
      <c r="AHW207" s="27"/>
      <c r="AHX207" s="27"/>
      <c r="AHY207" s="27"/>
      <c r="AHZ207" s="27"/>
      <c r="AIA207" s="27"/>
      <c r="AIB207" s="27"/>
      <c r="AIC207" s="27"/>
      <c r="AID207" s="27"/>
      <c r="AIE207" s="27"/>
      <c r="AIF207" s="27"/>
      <c r="AIG207" s="27"/>
      <c r="AIH207" s="27"/>
      <c r="AII207" s="27"/>
      <c r="AIJ207" s="27"/>
      <c r="AIK207" s="27"/>
      <c r="AIL207" s="27"/>
      <c r="AIM207" s="27"/>
      <c r="AIN207" s="27"/>
      <c r="AIO207" s="27"/>
      <c r="AIP207" s="27"/>
      <c r="AIQ207" s="27"/>
      <c r="AIR207" s="27"/>
      <c r="AIS207" s="27"/>
      <c r="AIT207" s="27"/>
      <c r="AIU207" s="27"/>
      <c r="AIV207" s="27"/>
      <c r="AIW207" s="27"/>
      <c r="AIX207" s="27"/>
      <c r="AIY207" s="27"/>
      <c r="AIZ207" s="27"/>
      <c r="AJA207" s="27"/>
      <c r="AJB207" s="27"/>
      <c r="AJC207" s="27"/>
      <c r="AJD207" s="27"/>
      <c r="AJE207" s="27"/>
      <c r="AJF207" s="27"/>
      <c r="AJG207" s="27"/>
      <c r="AJH207" s="27"/>
      <c r="AJI207" s="27"/>
      <c r="AJJ207" s="27"/>
      <c r="AJK207" s="27"/>
      <c r="AJL207" s="27"/>
      <c r="AJM207" s="27"/>
      <c r="AJN207" s="27"/>
      <c r="AJO207" s="27"/>
      <c r="AJP207" s="27"/>
      <c r="AJQ207" s="27"/>
      <c r="AJR207" s="27"/>
      <c r="AJS207" s="27"/>
      <c r="AJT207" s="27"/>
      <c r="AJU207" s="27"/>
      <c r="AJV207" s="27"/>
      <c r="AJW207" s="27"/>
      <c r="AJX207" s="27"/>
      <c r="AJY207" s="27"/>
      <c r="AJZ207" s="27"/>
      <c r="AKA207" s="27"/>
      <c r="AKB207" s="27"/>
      <c r="AKC207" s="27"/>
      <c r="AKD207" s="27"/>
      <c r="AKE207" s="27"/>
      <c r="AKF207" s="27"/>
      <c r="AKG207" s="27"/>
      <c r="AKH207" s="27"/>
      <c r="AKI207" s="27"/>
      <c r="AKJ207" s="27"/>
      <c r="AKK207" s="27"/>
      <c r="AKL207" s="27"/>
      <c r="AKM207" s="27"/>
      <c r="AKN207" s="27"/>
      <c r="AKO207" s="27"/>
      <c r="AKP207" s="27"/>
      <c r="AKQ207" s="27"/>
      <c r="AKR207" s="27"/>
      <c r="AKS207" s="27"/>
      <c r="AKT207" s="27"/>
      <c r="AKU207" s="27"/>
      <c r="AKV207" s="27"/>
      <c r="AKW207" s="27"/>
      <c r="AKX207" s="27"/>
      <c r="AKY207" s="27"/>
      <c r="AKZ207" s="27"/>
      <c r="ALA207" s="27"/>
      <c r="ALB207" s="27"/>
      <c r="ALC207" s="27"/>
      <c r="ALD207" s="27"/>
      <c r="ALE207" s="27"/>
      <c r="ALF207" s="27"/>
      <c r="ALG207" s="27"/>
      <c r="ALH207" s="27"/>
      <c r="ALI207" s="27"/>
      <c r="ALJ207" s="27"/>
      <c r="ALK207" s="27"/>
      <c r="ALL207" s="27"/>
      <c r="ALM207" s="27"/>
      <c r="ALN207" s="27"/>
      <c r="ALO207" s="27"/>
      <c r="ALP207" s="27"/>
      <c r="ALQ207" s="27"/>
      <c r="ALR207" s="27"/>
      <c r="ALS207" s="27"/>
      <c r="ALT207" s="27"/>
      <c r="ALU207" s="27"/>
      <c r="ALV207" s="27"/>
      <c r="ALW207" s="27"/>
      <c r="ALX207" s="27"/>
      <c r="ALY207" s="27"/>
      <c r="ALZ207" s="27"/>
      <c r="AMA207" s="27"/>
      <c r="AMB207" s="27"/>
      <c r="AMC207" s="27"/>
      <c r="AMD207" s="27"/>
      <c r="AME207" s="27"/>
      <c r="AMF207" s="27"/>
      <c r="AMG207" s="27"/>
      <c r="AMH207" s="27"/>
      <c r="AMI207" s="27"/>
      <c r="AMJ207" s="27"/>
    </row>
    <row r="208" spans="1:1024" hidden="1">
      <c r="A208" s="28">
        <v>2130003</v>
      </c>
      <c r="B208" s="84" t="s">
        <v>107</v>
      </c>
      <c r="C208" s="28">
        <v>170</v>
      </c>
      <c r="D208" s="42">
        <v>1</v>
      </c>
      <c r="E208" s="45">
        <v>2</v>
      </c>
      <c r="F208" s="48" t="s">
        <v>51</v>
      </c>
      <c r="G208" s="10" t="s">
        <v>55</v>
      </c>
    </row>
    <row r="209" spans="1:1024" hidden="1">
      <c r="A209" s="28">
        <v>2130004</v>
      </c>
      <c r="B209" s="84" t="s">
        <v>346</v>
      </c>
      <c r="C209" s="88">
        <v>40</v>
      </c>
      <c r="D209" s="42">
        <v>1</v>
      </c>
      <c r="E209" s="45">
        <v>2</v>
      </c>
      <c r="F209" s="44" t="s">
        <v>51</v>
      </c>
      <c r="G209" s="10" t="s">
        <v>81</v>
      </c>
    </row>
    <row r="210" spans="1:1024" hidden="1">
      <c r="A210" s="28">
        <v>2130005</v>
      </c>
      <c r="B210" s="84" t="s">
        <v>100</v>
      </c>
      <c r="C210" s="28">
        <v>20</v>
      </c>
      <c r="D210" s="42">
        <v>2</v>
      </c>
      <c r="E210" s="45">
        <v>2</v>
      </c>
      <c r="F210" s="44" t="s">
        <v>51</v>
      </c>
      <c r="G210" s="10" t="s">
        <v>101</v>
      </c>
    </row>
    <row r="211" spans="1:1024" hidden="1">
      <c r="A211" s="28">
        <v>2130007</v>
      </c>
      <c r="B211" s="84" t="s">
        <v>102</v>
      </c>
      <c r="C211" s="28">
        <v>40</v>
      </c>
      <c r="D211" s="42">
        <v>1</v>
      </c>
      <c r="E211" s="45">
        <v>1</v>
      </c>
      <c r="F211" s="44" t="s">
        <v>48</v>
      </c>
      <c r="G211" s="10" t="s">
        <v>103</v>
      </c>
    </row>
    <row r="212" spans="1:1024" hidden="1">
      <c r="A212" s="28">
        <v>2130008</v>
      </c>
      <c r="B212" s="84" t="s">
        <v>347</v>
      </c>
      <c r="C212" s="28">
        <v>80</v>
      </c>
      <c r="D212" s="42">
        <v>2</v>
      </c>
      <c r="E212" s="28">
        <v>1</v>
      </c>
      <c r="F212" s="47" t="s">
        <v>48</v>
      </c>
      <c r="G212" s="87" t="s">
        <v>106</v>
      </c>
    </row>
    <row r="213" spans="1:1024" hidden="1">
      <c r="A213" s="28">
        <v>2130009</v>
      </c>
      <c r="B213" s="84" t="s">
        <v>348</v>
      </c>
      <c r="C213" s="28">
        <v>50</v>
      </c>
      <c r="D213" s="42">
        <v>1</v>
      </c>
      <c r="E213" s="28">
        <v>2</v>
      </c>
      <c r="F213" s="47" t="s">
        <v>51</v>
      </c>
      <c r="G213" s="87" t="s">
        <v>49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  <c r="SO213" s="27"/>
      <c r="SP213" s="27"/>
      <c r="SQ213" s="27"/>
      <c r="SR213" s="27"/>
      <c r="SS213" s="27"/>
      <c r="ST213" s="27"/>
      <c r="SU213" s="27"/>
      <c r="SV213" s="27"/>
      <c r="SW213" s="27"/>
      <c r="SX213" s="27"/>
      <c r="SY213" s="27"/>
      <c r="SZ213" s="27"/>
      <c r="TA213" s="27"/>
      <c r="TB213" s="27"/>
      <c r="TC213" s="27"/>
      <c r="TD213" s="27"/>
      <c r="TE213" s="27"/>
      <c r="TF213" s="27"/>
      <c r="TG213" s="27"/>
      <c r="TH213" s="27"/>
      <c r="TI213" s="27"/>
      <c r="TJ213" s="27"/>
      <c r="TK213" s="27"/>
      <c r="TL213" s="27"/>
      <c r="TM213" s="27"/>
      <c r="TN213" s="27"/>
      <c r="TO213" s="27"/>
      <c r="TP213" s="27"/>
      <c r="TQ213" s="27"/>
      <c r="TR213" s="27"/>
      <c r="TS213" s="27"/>
      <c r="TT213" s="27"/>
      <c r="TU213" s="27"/>
      <c r="TV213" s="27"/>
      <c r="TW213" s="27"/>
      <c r="TX213" s="27"/>
      <c r="TY213" s="27"/>
      <c r="TZ213" s="27"/>
      <c r="UA213" s="27"/>
      <c r="UB213" s="27"/>
      <c r="UC213" s="27"/>
      <c r="UD213" s="27"/>
      <c r="UE213" s="27"/>
      <c r="UF213" s="27"/>
      <c r="UG213" s="27"/>
      <c r="UH213" s="27"/>
      <c r="UI213" s="27"/>
      <c r="UJ213" s="27"/>
      <c r="UK213" s="27"/>
      <c r="UL213" s="27"/>
      <c r="UM213" s="27"/>
      <c r="UN213" s="27"/>
      <c r="UO213" s="27"/>
      <c r="UP213" s="27"/>
      <c r="UQ213" s="27"/>
      <c r="UR213" s="27"/>
      <c r="US213" s="27"/>
      <c r="UT213" s="27"/>
      <c r="UU213" s="27"/>
      <c r="UV213" s="27"/>
      <c r="UW213" s="27"/>
      <c r="UX213" s="27"/>
      <c r="UY213" s="27"/>
      <c r="UZ213" s="27"/>
      <c r="VA213" s="27"/>
      <c r="VB213" s="27"/>
      <c r="VC213" s="27"/>
      <c r="VD213" s="27"/>
      <c r="VE213" s="27"/>
      <c r="VF213" s="27"/>
      <c r="VG213" s="27"/>
      <c r="VH213" s="27"/>
      <c r="VI213" s="27"/>
      <c r="VJ213" s="27"/>
      <c r="VK213" s="27"/>
      <c r="VL213" s="27"/>
      <c r="VM213" s="27"/>
      <c r="VN213" s="27"/>
      <c r="VO213" s="27"/>
      <c r="VP213" s="27"/>
      <c r="VQ213" s="27"/>
      <c r="VR213" s="27"/>
      <c r="VS213" s="27"/>
      <c r="VT213" s="27"/>
      <c r="VU213" s="27"/>
      <c r="VV213" s="27"/>
      <c r="VW213" s="27"/>
      <c r="VX213" s="27"/>
      <c r="VY213" s="27"/>
      <c r="VZ213" s="27"/>
      <c r="WA213" s="27"/>
      <c r="WB213" s="27"/>
      <c r="WC213" s="27"/>
      <c r="WD213" s="27"/>
      <c r="WE213" s="27"/>
      <c r="WF213" s="27"/>
      <c r="WG213" s="27"/>
      <c r="WH213" s="27"/>
      <c r="WI213" s="27"/>
      <c r="WJ213" s="27"/>
      <c r="WK213" s="27"/>
      <c r="WL213" s="27"/>
      <c r="WM213" s="27"/>
      <c r="WN213" s="27"/>
      <c r="WO213" s="27"/>
      <c r="WP213" s="27"/>
      <c r="WQ213" s="27"/>
      <c r="WR213" s="27"/>
      <c r="WS213" s="27"/>
      <c r="WT213" s="27"/>
      <c r="WU213" s="27"/>
      <c r="WV213" s="27"/>
      <c r="WW213" s="27"/>
      <c r="WX213" s="27"/>
      <c r="WY213" s="27"/>
      <c r="WZ213" s="27"/>
      <c r="XA213" s="27"/>
      <c r="XB213" s="27"/>
      <c r="XC213" s="27"/>
      <c r="XD213" s="27"/>
      <c r="XE213" s="27"/>
      <c r="XF213" s="27"/>
      <c r="XG213" s="27"/>
      <c r="XH213" s="27"/>
      <c r="XI213" s="27"/>
      <c r="XJ213" s="27"/>
      <c r="XK213" s="27"/>
      <c r="XL213" s="27"/>
      <c r="XM213" s="27"/>
      <c r="XN213" s="27"/>
      <c r="XO213" s="27"/>
      <c r="XP213" s="27"/>
      <c r="XQ213" s="27"/>
      <c r="XR213" s="27"/>
      <c r="XS213" s="27"/>
      <c r="XT213" s="27"/>
      <c r="XU213" s="27"/>
      <c r="XV213" s="27"/>
      <c r="XW213" s="27"/>
      <c r="XX213" s="27"/>
      <c r="XY213" s="27"/>
      <c r="XZ213" s="27"/>
      <c r="YA213" s="27"/>
      <c r="YB213" s="27"/>
      <c r="YC213" s="27"/>
      <c r="YD213" s="27"/>
      <c r="YE213" s="27"/>
      <c r="YF213" s="27"/>
      <c r="YG213" s="27"/>
      <c r="YH213" s="27"/>
      <c r="YI213" s="27"/>
      <c r="YJ213" s="27"/>
      <c r="YK213" s="27"/>
      <c r="YL213" s="27"/>
      <c r="YM213" s="27"/>
      <c r="YN213" s="27"/>
      <c r="YO213" s="27"/>
      <c r="YP213" s="27"/>
      <c r="YQ213" s="27"/>
      <c r="YR213" s="27"/>
      <c r="YS213" s="27"/>
      <c r="YT213" s="27"/>
      <c r="YU213" s="27"/>
      <c r="YV213" s="27"/>
      <c r="YW213" s="27"/>
      <c r="YX213" s="27"/>
      <c r="YY213" s="27"/>
      <c r="YZ213" s="27"/>
      <c r="ZA213" s="27"/>
      <c r="ZB213" s="27"/>
      <c r="ZC213" s="27"/>
      <c r="ZD213" s="27"/>
      <c r="ZE213" s="27"/>
      <c r="ZF213" s="27"/>
      <c r="ZG213" s="27"/>
      <c r="ZH213" s="27"/>
      <c r="ZI213" s="27"/>
      <c r="ZJ213" s="27"/>
      <c r="ZK213" s="27"/>
      <c r="ZL213" s="27"/>
      <c r="ZM213" s="27"/>
      <c r="ZN213" s="27"/>
      <c r="ZO213" s="27"/>
      <c r="ZP213" s="27"/>
      <c r="ZQ213" s="27"/>
      <c r="ZR213" s="27"/>
      <c r="ZS213" s="27"/>
      <c r="ZT213" s="27"/>
      <c r="ZU213" s="27"/>
      <c r="ZV213" s="27"/>
      <c r="ZW213" s="27"/>
      <c r="ZX213" s="27"/>
      <c r="ZY213" s="27"/>
      <c r="ZZ213" s="27"/>
      <c r="AAA213" s="27"/>
      <c r="AAB213" s="27"/>
      <c r="AAC213" s="27"/>
      <c r="AAD213" s="27"/>
      <c r="AAE213" s="27"/>
      <c r="AAF213" s="27"/>
      <c r="AAG213" s="27"/>
      <c r="AAH213" s="27"/>
      <c r="AAI213" s="27"/>
      <c r="AAJ213" s="27"/>
      <c r="AAK213" s="27"/>
      <c r="AAL213" s="27"/>
      <c r="AAM213" s="27"/>
      <c r="AAN213" s="27"/>
      <c r="AAO213" s="27"/>
      <c r="AAP213" s="27"/>
      <c r="AAQ213" s="27"/>
      <c r="AAR213" s="27"/>
      <c r="AAS213" s="27"/>
      <c r="AAT213" s="27"/>
      <c r="AAU213" s="27"/>
      <c r="AAV213" s="27"/>
      <c r="AAW213" s="27"/>
      <c r="AAX213" s="27"/>
      <c r="AAY213" s="27"/>
      <c r="AAZ213" s="27"/>
      <c r="ABA213" s="27"/>
      <c r="ABB213" s="27"/>
      <c r="ABC213" s="27"/>
      <c r="ABD213" s="27"/>
      <c r="ABE213" s="27"/>
      <c r="ABF213" s="27"/>
      <c r="ABG213" s="27"/>
      <c r="ABH213" s="27"/>
      <c r="ABI213" s="27"/>
      <c r="ABJ213" s="27"/>
      <c r="ABK213" s="27"/>
      <c r="ABL213" s="27"/>
      <c r="ABM213" s="27"/>
      <c r="ABN213" s="27"/>
      <c r="ABO213" s="27"/>
      <c r="ABP213" s="27"/>
      <c r="ABQ213" s="27"/>
      <c r="ABR213" s="27"/>
      <c r="ABS213" s="27"/>
      <c r="ABT213" s="27"/>
      <c r="ABU213" s="27"/>
      <c r="ABV213" s="27"/>
      <c r="ABW213" s="27"/>
      <c r="ABX213" s="27"/>
      <c r="ABY213" s="27"/>
      <c r="ABZ213" s="27"/>
      <c r="ACA213" s="27"/>
      <c r="ACB213" s="27"/>
      <c r="ACC213" s="27"/>
      <c r="ACD213" s="27"/>
      <c r="ACE213" s="27"/>
      <c r="ACF213" s="27"/>
      <c r="ACG213" s="27"/>
      <c r="ACH213" s="27"/>
      <c r="ACI213" s="27"/>
      <c r="ACJ213" s="27"/>
      <c r="ACK213" s="27"/>
      <c r="ACL213" s="27"/>
      <c r="ACM213" s="27"/>
      <c r="ACN213" s="27"/>
      <c r="ACO213" s="27"/>
      <c r="ACP213" s="27"/>
      <c r="ACQ213" s="27"/>
      <c r="ACR213" s="27"/>
      <c r="ACS213" s="27"/>
      <c r="ACT213" s="27"/>
      <c r="ACU213" s="27"/>
      <c r="ACV213" s="27"/>
      <c r="ACW213" s="27"/>
      <c r="ACX213" s="27"/>
      <c r="ACY213" s="27"/>
      <c r="ACZ213" s="27"/>
      <c r="ADA213" s="27"/>
      <c r="ADB213" s="27"/>
      <c r="ADC213" s="27"/>
      <c r="ADD213" s="27"/>
      <c r="ADE213" s="27"/>
      <c r="ADF213" s="27"/>
      <c r="ADG213" s="27"/>
      <c r="ADH213" s="27"/>
      <c r="ADI213" s="27"/>
      <c r="ADJ213" s="27"/>
      <c r="ADK213" s="27"/>
      <c r="ADL213" s="27"/>
      <c r="ADM213" s="27"/>
      <c r="ADN213" s="27"/>
      <c r="ADO213" s="27"/>
      <c r="ADP213" s="27"/>
      <c r="ADQ213" s="27"/>
      <c r="ADR213" s="27"/>
      <c r="ADS213" s="27"/>
      <c r="ADT213" s="27"/>
      <c r="ADU213" s="27"/>
      <c r="ADV213" s="27"/>
      <c r="ADW213" s="27"/>
      <c r="ADX213" s="27"/>
      <c r="ADY213" s="27"/>
      <c r="ADZ213" s="27"/>
      <c r="AEA213" s="27"/>
      <c r="AEB213" s="27"/>
      <c r="AEC213" s="27"/>
      <c r="AED213" s="27"/>
      <c r="AEE213" s="27"/>
      <c r="AEF213" s="27"/>
      <c r="AEG213" s="27"/>
      <c r="AEH213" s="27"/>
      <c r="AEI213" s="27"/>
      <c r="AEJ213" s="27"/>
      <c r="AEK213" s="27"/>
      <c r="AEL213" s="27"/>
      <c r="AEM213" s="27"/>
      <c r="AEN213" s="27"/>
      <c r="AEO213" s="27"/>
      <c r="AEP213" s="27"/>
      <c r="AEQ213" s="27"/>
      <c r="AER213" s="27"/>
      <c r="AES213" s="27"/>
      <c r="AET213" s="27"/>
      <c r="AEU213" s="27"/>
      <c r="AEV213" s="27"/>
      <c r="AEW213" s="27"/>
      <c r="AEX213" s="27"/>
      <c r="AEY213" s="27"/>
      <c r="AEZ213" s="27"/>
      <c r="AFA213" s="27"/>
      <c r="AFB213" s="27"/>
      <c r="AFC213" s="27"/>
      <c r="AFD213" s="27"/>
      <c r="AFE213" s="27"/>
      <c r="AFF213" s="27"/>
      <c r="AFG213" s="27"/>
      <c r="AFH213" s="27"/>
      <c r="AFI213" s="27"/>
      <c r="AFJ213" s="27"/>
      <c r="AFK213" s="27"/>
      <c r="AFL213" s="27"/>
      <c r="AFM213" s="27"/>
      <c r="AFN213" s="27"/>
      <c r="AFO213" s="27"/>
      <c r="AFP213" s="27"/>
      <c r="AFQ213" s="27"/>
      <c r="AFR213" s="27"/>
      <c r="AFS213" s="27"/>
      <c r="AFT213" s="27"/>
      <c r="AFU213" s="27"/>
      <c r="AFV213" s="27"/>
      <c r="AFW213" s="27"/>
      <c r="AFX213" s="27"/>
      <c r="AFY213" s="27"/>
      <c r="AFZ213" s="27"/>
      <c r="AGA213" s="27"/>
      <c r="AGB213" s="27"/>
      <c r="AGC213" s="27"/>
      <c r="AGD213" s="27"/>
      <c r="AGE213" s="27"/>
      <c r="AGF213" s="27"/>
      <c r="AGG213" s="27"/>
      <c r="AGH213" s="27"/>
      <c r="AGI213" s="27"/>
      <c r="AGJ213" s="27"/>
      <c r="AGK213" s="27"/>
      <c r="AGL213" s="27"/>
      <c r="AGM213" s="27"/>
      <c r="AGN213" s="27"/>
      <c r="AGO213" s="27"/>
      <c r="AGP213" s="27"/>
      <c r="AGQ213" s="27"/>
      <c r="AGR213" s="27"/>
      <c r="AGS213" s="27"/>
      <c r="AGT213" s="27"/>
      <c r="AGU213" s="27"/>
      <c r="AGV213" s="27"/>
      <c r="AGW213" s="27"/>
      <c r="AGX213" s="27"/>
      <c r="AGY213" s="27"/>
      <c r="AGZ213" s="27"/>
      <c r="AHA213" s="27"/>
      <c r="AHB213" s="27"/>
      <c r="AHC213" s="27"/>
      <c r="AHD213" s="27"/>
      <c r="AHE213" s="27"/>
      <c r="AHF213" s="27"/>
      <c r="AHG213" s="27"/>
      <c r="AHH213" s="27"/>
      <c r="AHI213" s="27"/>
      <c r="AHJ213" s="27"/>
      <c r="AHK213" s="27"/>
      <c r="AHL213" s="27"/>
      <c r="AHM213" s="27"/>
      <c r="AHN213" s="27"/>
      <c r="AHO213" s="27"/>
      <c r="AHP213" s="27"/>
      <c r="AHQ213" s="27"/>
      <c r="AHR213" s="27"/>
      <c r="AHS213" s="27"/>
      <c r="AHT213" s="27"/>
      <c r="AHU213" s="27"/>
      <c r="AHV213" s="27"/>
      <c r="AHW213" s="27"/>
      <c r="AHX213" s="27"/>
      <c r="AHY213" s="27"/>
      <c r="AHZ213" s="27"/>
      <c r="AIA213" s="27"/>
      <c r="AIB213" s="27"/>
      <c r="AIC213" s="27"/>
      <c r="AID213" s="27"/>
      <c r="AIE213" s="27"/>
      <c r="AIF213" s="27"/>
      <c r="AIG213" s="27"/>
      <c r="AIH213" s="27"/>
      <c r="AII213" s="27"/>
      <c r="AIJ213" s="27"/>
      <c r="AIK213" s="27"/>
      <c r="AIL213" s="27"/>
      <c r="AIM213" s="27"/>
      <c r="AIN213" s="27"/>
      <c r="AIO213" s="27"/>
      <c r="AIP213" s="27"/>
      <c r="AIQ213" s="27"/>
      <c r="AIR213" s="27"/>
      <c r="AIS213" s="27"/>
      <c r="AIT213" s="27"/>
      <c r="AIU213" s="27"/>
      <c r="AIV213" s="27"/>
      <c r="AIW213" s="27"/>
      <c r="AIX213" s="27"/>
      <c r="AIY213" s="27"/>
      <c r="AIZ213" s="27"/>
      <c r="AJA213" s="27"/>
      <c r="AJB213" s="27"/>
      <c r="AJC213" s="27"/>
      <c r="AJD213" s="27"/>
      <c r="AJE213" s="27"/>
      <c r="AJF213" s="27"/>
      <c r="AJG213" s="27"/>
      <c r="AJH213" s="27"/>
      <c r="AJI213" s="27"/>
      <c r="AJJ213" s="27"/>
      <c r="AJK213" s="27"/>
      <c r="AJL213" s="27"/>
      <c r="AJM213" s="27"/>
      <c r="AJN213" s="27"/>
      <c r="AJO213" s="27"/>
      <c r="AJP213" s="27"/>
      <c r="AJQ213" s="27"/>
      <c r="AJR213" s="27"/>
      <c r="AJS213" s="27"/>
      <c r="AJT213" s="27"/>
      <c r="AJU213" s="27"/>
      <c r="AJV213" s="27"/>
      <c r="AJW213" s="27"/>
      <c r="AJX213" s="27"/>
      <c r="AJY213" s="27"/>
      <c r="AJZ213" s="27"/>
      <c r="AKA213" s="27"/>
      <c r="AKB213" s="27"/>
      <c r="AKC213" s="27"/>
      <c r="AKD213" s="27"/>
      <c r="AKE213" s="27"/>
      <c r="AKF213" s="27"/>
      <c r="AKG213" s="27"/>
      <c r="AKH213" s="27"/>
      <c r="AKI213" s="27"/>
      <c r="AKJ213" s="27"/>
      <c r="AKK213" s="27"/>
      <c r="AKL213" s="27"/>
      <c r="AKM213" s="27"/>
      <c r="AKN213" s="27"/>
      <c r="AKO213" s="27"/>
      <c r="AKP213" s="27"/>
      <c r="AKQ213" s="27"/>
      <c r="AKR213" s="27"/>
      <c r="AKS213" s="27"/>
      <c r="AKT213" s="27"/>
      <c r="AKU213" s="27"/>
      <c r="AKV213" s="27"/>
      <c r="AKW213" s="27"/>
      <c r="AKX213" s="27"/>
      <c r="AKY213" s="27"/>
      <c r="AKZ213" s="27"/>
      <c r="ALA213" s="27"/>
      <c r="ALB213" s="27"/>
      <c r="ALC213" s="27"/>
      <c r="ALD213" s="27"/>
      <c r="ALE213" s="27"/>
      <c r="ALF213" s="27"/>
      <c r="ALG213" s="27"/>
      <c r="ALH213" s="27"/>
      <c r="ALI213" s="27"/>
      <c r="ALJ213" s="27"/>
      <c r="ALK213" s="27"/>
      <c r="ALL213" s="27"/>
      <c r="ALM213" s="27"/>
      <c r="ALN213" s="27"/>
      <c r="ALO213" s="27"/>
      <c r="ALP213" s="27"/>
      <c r="ALQ213" s="27"/>
      <c r="ALR213" s="27"/>
      <c r="ALS213" s="27"/>
      <c r="ALT213" s="27"/>
      <c r="ALU213" s="27"/>
      <c r="ALV213" s="27"/>
      <c r="ALW213" s="27"/>
      <c r="ALX213" s="27"/>
      <c r="ALY213" s="27"/>
      <c r="ALZ213" s="27"/>
      <c r="AMA213" s="27"/>
      <c r="AMB213" s="27"/>
      <c r="AMC213" s="27"/>
      <c r="AMD213" s="27"/>
      <c r="AME213" s="27"/>
      <c r="AMF213" s="27"/>
      <c r="AMG213" s="27"/>
      <c r="AMH213" s="27"/>
      <c r="AMI213" s="27"/>
      <c r="AMJ213" s="27"/>
    </row>
    <row r="214" spans="1:1024" hidden="1">
      <c r="A214" s="28">
        <v>2130010</v>
      </c>
      <c r="B214" s="84" t="s">
        <v>279</v>
      </c>
      <c r="C214" s="28">
        <v>60</v>
      </c>
      <c r="D214" s="42">
        <v>1</v>
      </c>
      <c r="E214" s="45">
        <v>2</v>
      </c>
      <c r="F214" s="44" t="s">
        <v>51</v>
      </c>
      <c r="G214" s="85" t="s">
        <v>53</v>
      </c>
    </row>
    <row r="215" spans="1:1024" hidden="1">
      <c r="A215" s="28">
        <v>3130001</v>
      </c>
      <c r="B215" s="84" t="s">
        <v>121</v>
      </c>
      <c r="C215" s="28">
        <v>400</v>
      </c>
      <c r="D215" s="42">
        <v>2</v>
      </c>
      <c r="E215" s="45">
        <v>1</v>
      </c>
      <c r="F215" s="44" t="s">
        <v>48</v>
      </c>
      <c r="G215" s="10" t="s">
        <v>99</v>
      </c>
    </row>
    <row r="216" spans="1:1024" hidden="1">
      <c r="A216" s="28">
        <v>3130002</v>
      </c>
      <c r="B216" s="84" t="s">
        <v>118</v>
      </c>
      <c r="C216" s="28">
        <v>350</v>
      </c>
      <c r="D216" s="42">
        <v>2</v>
      </c>
      <c r="E216" s="45">
        <v>1</v>
      </c>
      <c r="F216" s="44" t="s">
        <v>48</v>
      </c>
      <c r="G216" s="10" t="s">
        <v>99</v>
      </c>
    </row>
    <row r="217" spans="1:1024" hidden="1">
      <c r="A217" s="28">
        <v>3130003</v>
      </c>
      <c r="B217" s="84" t="s">
        <v>128</v>
      </c>
      <c r="C217" s="28">
        <v>360</v>
      </c>
      <c r="D217" s="42">
        <v>2</v>
      </c>
      <c r="E217" s="45">
        <v>1</v>
      </c>
      <c r="F217" s="44" t="s">
        <v>48</v>
      </c>
      <c r="G217" s="10" t="s">
        <v>129</v>
      </c>
    </row>
    <row r="218" spans="1:1024" hidden="1">
      <c r="A218" s="28">
        <v>3130004</v>
      </c>
      <c r="B218" s="84" t="s">
        <v>119</v>
      </c>
      <c r="C218" s="28">
        <v>50</v>
      </c>
      <c r="D218" s="42">
        <v>1</v>
      </c>
      <c r="E218" s="45">
        <v>1</v>
      </c>
      <c r="F218" s="44" t="s">
        <v>48</v>
      </c>
      <c r="G218" s="85" t="s">
        <v>80</v>
      </c>
    </row>
    <row r="219" spans="1:1024" hidden="1">
      <c r="A219" s="28">
        <v>3130005</v>
      </c>
      <c r="B219" s="84" t="s">
        <v>120</v>
      </c>
      <c r="C219" s="28">
        <v>120</v>
      </c>
      <c r="D219" s="42">
        <v>1</v>
      </c>
      <c r="E219" s="45">
        <v>1</v>
      </c>
      <c r="F219" s="44" t="s">
        <v>48</v>
      </c>
      <c r="G219" s="85" t="s">
        <v>67</v>
      </c>
    </row>
    <row r="220" spans="1:1024" hidden="1">
      <c r="A220" s="28">
        <v>3130006</v>
      </c>
      <c r="B220" s="84" t="s">
        <v>125</v>
      </c>
      <c r="C220" s="28">
        <v>400</v>
      </c>
      <c r="D220" s="42">
        <v>2</v>
      </c>
      <c r="E220" s="45">
        <v>1</v>
      </c>
      <c r="F220" s="44" t="s">
        <v>48</v>
      </c>
      <c r="G220" s="85" t="s">
        <v>317</v>
      </c>
    </row>
    <row r="221" spans="1:1024" hidden="1">
      <c r="A221" s="28">
        <v>3130007</v>
      </c>
      <c r="B221" s="84" t="s">
        <v>127</v>
      </c>
      <c r="C221" s="28">
        <v>200</v>
      </c>
      <c r="D221" s="42">
        <v>1</v>
      </c>
      <c r="E221" s="45">
        <v>1</v>
      </c>
      <c r="F221" s="44" t="s">
        <v>48</v>
      </c>
      <c r="G221" s="10" t="s">
        <v>105</v>
      </c>
    </row>
    <row r="222" spans="1:1024" hidden="1">
      <c r="A222" s="28">
        <v>3130008</v>
      </c>
      <c r="B222" s="84" t="s">
        <v>132</v>
      </c>
      <c r="C222" s="28">
        <v>200</v>
      </c>
      <c r="D222" s="42">
        <v>1</v>
      </c>
      <c r="E222" s="45">
        <v>1</v>
      </c>
      <c r="F222" s="44" t="s">
        <v>48</v>
      </c>
      <c r="G222" s="85" t="s">
        <v>319</v>
      </c>
    </row>
    <row r="223" spans="1:1024" hidden="1">
      <c r="A223" s="28">
        <v>3130009</v>
      </c>
      <c r="B223" s="84" t="s">
        <v>133</v>
      </c>
      <c r="C223" s="28">
        <v>80</v>
      </c>
      <c r="D223" s="42">
        <v>1</v>
      </c>
      <c r="E223" s="45">
        <v>1</v>
      </c>
      <c r="F223" s="44" t="s">
        <v>48</v>
      </c>
      <c r="G223" s="10" t="s">
        <v>49</v>
      </c>
    </row>
    <row r="224" spans="1:1024" hidden="1">
      <c r="A224" s="28">
        <v>3130012</v>
      </c>
      <c r="B224" s="84" t="s">
        <v>130</v>
      </c>
      <c r="C224" s="28">
        <v>450</v>
      </c>
      <c r="D224" s="42">
        <v>2</v>
      </c>
      <c r="E224" s="45">
        <v>1</v>
      </c>
      <c r="F224" s="44" t="s">
        <v>48</v>
      </c>
      <c r="G224" s="10" t="s">
        <v>131</v>
      </c>
    </row>
    <row r="225" spans="1:1024" hidden="1">
      <c r="A225" s="28">
        <v>3130013</v>
      </c>
      <c r="B225" s="84" t="s">
        <v>349</v>
      </c>
      <c r="C225" s="28">
        <v>100</v>
      </c>
      <c r="D225" s="42">
        <v>1</v>
      </c>
      <c r="E225" s="45">
        <v>1</v>
      </c>
      <c r="F225" s="44" t="s">
        <v>48</v>
      </c>
      <c r="G225" s="10" t="s">
        <v>76</v>
      </c>
    </row>
    <row r="226" spans="1:1024" hidden="1">
      <c r="A226" s="28">
        <v>3130015</v>
      </c>
      <c r="B226" s="84" t="s">
        <v>134</v>
      </c>
      <c r="C226" s="28">
        <v>20</v>
      </c>
      <c r="D226" s="42">
        <v>2</v>
      </c>
      <c r="E226" s="45">
        <v>1</v>
      </c>
      <c r="F226" s="44" t="s">
        <v>48</v>
      </c>
      <c r="G226" s="10" t="s">
        <v>126</v>
      </c>
    </row>
    <row r="227" spans="1:1024" hidden="1">
      <c r="A227" s="28">
        <v>3130018</v>
      </c>
      <c r="B227" s="84" t="s">
        <v>350</v>
      </c>
      <c r="C227" s="28">
        <v>80</v>
      </c>
      <c r="D227" s="42">
        <v>2</v>
      </c>
      <c r="E227" s="45">
        <v>1</v>
      </c>
      <c r="F227" s="44" t="s">
        <v>48</v>
      </c>
      <c r="G227" s="10" t="s">
        <v>88</v>
      </c>
    </row>
    <row r="228" spans="1:1024" s="27" customFormat="1" hidden="1">
      <c r="A228" s="28">
        <v>3130020</v>
      </c>
      <c r="B228" s="84" t="s">
        <v>123</v>
      </c>
      <c r="C228" s="28">
        <v>400</v>
      </c>
      <c r="D228" s="42">
        <v>2</v>
      </c>
      <c r="E228" s="45">
        <v>1</v>
      </c>
      <c r="F228" s="44" t="s">
        <v>48</v>
      </c>
      <c r="G228" s="10" t="s">
        <v>124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  <c r="XL228" s="1"/>
      <c r="XM228" s="1"/>
      <c r="XN228" s="1"/>
      <c r="XO228" s="1"/>
      <c r="XP228" s="1"/>
      <c r="XQ228" s="1"/>
      <c r="XR228" s="1"/>
      <c r="XS228" s="1"/>
      <c r="XT228" s="1"/>
      <c r="XU228" s="1"/>
      <c r="XV228" s="1"/>
      <c r="XW228" s="1"/>
      <c r="XX228" s="1"/>
      <c r="XY228" s="1"/>
      <c r="XZ228" s="1"/>
      <c r="YA228" s="1"/>
      <c r="YB228" s="1"/>
      <c r="YC228" s="1"/>
      <c r="YD228" s="1"/>
      <c r="YE228" s="1"/>
      <c r="YF228" s="1"/>
      <c r="YG228" s="1"/>
      <c r="YH228" s="1"/>
      <c r="YI228" s="1"/>
      <c r="YJ228" s="1"/>
      <c r="YK228" s="1"/>
      <c r="YL228" s="1"/>
      <c r="YM228" s="1"/>
      <c r="YN228" s="1"/>
      <c r="YO228" s="1"/>
      <c r="YP228" s="1"/>
      <c r="YQ228" s="1"/>
      <c r="YR228" s="1"/>
      <c r="YS228" s="1"/>
      <c r="YT228" s="1"/>
      <c r="YU228" s="1"/>
      <c r="YV228" s="1"/>
      <c r="YW228" s="1"/>
      <c r="YX228" s="1"/>
      <c r="YY228" s="1"/>
      <c r="YZ228" s="1"/>
      <c r="ZA228" s="1"/>
      <c r="ZB228" s="1"/>
      <c r="ZC228" s="1"/>
      <c r="ZD228" s="1"/>
      <c r="ZE228" s="1"/>
      <c r="ZF228" s="1"/>
      <c r="ZG228" s="1"/>
      <c r="ZH228" s="1"/>
      <c r="ZI228" s="1"/>
      <c r="ZJ228" s="1"/>
      <c r="ZK228" s="1"/>
      <c r="ZL228" s="1"/>
      <c r="ZM228" s="1"/>
      <c r="ZN228" s="1"/>
      <c r="ZO228" s="1"/>
      <c r="ZP228" s="1"/>
      <c r="ZQ228" s="1"/>
      <c r="ZR228" s="1"/>
      <c r="ZS228" s="1"/>
      <c r="ZT228" s="1"/>
      <c r="ZU228" s="1"/>
      <c r="ZV228" s="1"/>
      <c r="ZW228" s="1"/>
      <c r="ZX228" s="1"/>
      <c r="ZY228" s="1"/>
      <c r="ZZ228" s="1"/>
      <c r="AAA228" s="1"/>
      <c r="AAB228" s="1"/>
      <c r="AAC228" s="1"/>
      <c r="AAD228" s="1"/>
      <c r="AAE228" s="1"/>
      <c r="AAF228" s="1"/>
      <c r="AAG228" s="1"/>
      <c r="AAH228" s="1"/>
      <c r="AAI228" s="1"/>
      <c r="AAJ228" s="1"/>
      <c r="AAK228" s="1"/>
      <c r="AAL228" s="1"/>
      <c r="AAM228" s="1"/>
      <c r="AAN228" s="1"/>
      <c r="AAO228" s="1"/>
      <c r="AAP228" s="1"/>
      <c r="AAQ228" s="1"/>
      <c r="AAR228" s="1"/>
      <c r="AAS228" s="1"/>
      <c r="AAT228" s="1"/>
      <c r="AAU228" s="1"/>
      <c r="AAV228" s="1"/>
      <c r="AAW228" s="1"/>
      <c r="AAX228" s="1"/>
      <c r="AAY228" s="1"/>
      <c r="AAZ228" s="1"/>
      <c r="ABA228" s="1"/>
      <c r="ABB228" s="1"/>
      <c r="ABC228" s="1"/>
      <c r="ABD228" s="1"/>
      <c r="ABE228" s="1"/>
      <c r="ABF228" s="1"/>
      <c r="ABG228" s="1"/>
      <c r="ABH228" s="1"/>
      <c r="ABI228" s="1"/>
      <c r="ABJ228" s="1"/>
      <c r="ABK228" s="1"/>
      <c r="ABL228" s="1"/>
      <c r="ABM228" s="1"/>
      <c r="ABN228" s="1"/>
      <c r="ABO228" s="1"/>
      <c r="ABP228" s="1"/>
      <c r="ABQ228" s="1"/>
      <c r="ABR228" s="1"/>
      <c r="ABS228" s="1"/>
      <c r="ABT228" s="1"/>
      <c r="ABU228" s="1"/>
      <c r="ABV228" s="1"/>
      <c r="ABW228" s="1"/>
      <c r="ABX228" s="1"/>
      <c r="ABY228" s="1"/>
      <c r="ABZ228" s="1"/>
      <c r="ACA228" s="1"/>
      <c r="ACB228" s="1"/>
      <c r="ACC228" s="1"/>
      <c r="ACD228" s="1"/>
      <c r="ACE228" s="1"/>
      <c r="ACF228" s="1"/>
      <c r="ACG228" s="1"/>
      <c r="ACH228" s="1"/>
      <c r="ACI228" s="1"/>
      <c r="ACJ228" s="1"/>
      <c r="ACK228" s="1"/>
      <c r="ACL228" s="1"/>
      <c r="ACM228" s="1"/>
      <c r="ACN228" s="1"/>
      <c r="ACO228" s="1"/>
      <c r="ACP228" s="1"/>
      <c r="ACQ228" s="1"/>
      <c r="ACR228" s="1"/>
      <c r="ACS228" s="1"/>
      <c r="ACT228" s="1"/>
      <c r="ACU228" s="1"/>
      <c r="ACV228" s="1"/>
      <c r="ACW228" s="1"/>
      <c r="ACX228" s="1"/>
      <c r="ACY228" s="1"/>
      <c r="ACZ228" s="1"/>
      <c r="ADA228" s="1"/>
      <c r="ADB228" s="1"/>
      <c r="ADC228" s="1"/>
      <c r="ADD228" s="1"/>
      <c r="ADE228" s="1"/>
      <c r="ADF228" s="1"/>
      <c r="ADG228" s="1"/>
      <c r="ADH228" s="1"/>
      <c r="ADI228" s="1"/>
      <c r="ADJ228" s="1"/>
      <c r="ADK228" s="1"/>
      <c r="ADL228" s="1"/>
      <c r="ADM228" s="1"/>
      <c r="ADN228" s="1"/>
      <c r="ADO228" s="1"/>
      <c r="ADP228" s="1"/>
      <c r="ADQ228" s="1"/>
      <c r="ADR228" s="1"/>
      <c r="ADS228" s="1"/>
      <c r="ADT228" s="1"/>
      <c r="ADU228" s="1"/>
      <c r="ADV228" s="1"/>
      <c r="ADW228" s="1"/>
      <c r="ADX228" s="1"/>
      <c r="ADY228" s="1"/>
      <c r="ADZ228" s="1"/>
      <c r="AEA228" s="1"/>
      <c r="AEB228" s="1"/>
      <c r="AEC228" s="1"/>
      <c r="AED228" s="1"/>
      <c r="AEE228" s="1"/>
      <c r="AEF228" s="1"/>
      <c r="AEG228" s="1"/>
      <c r="AEH228" s="1"/>
      <c r="AEI228" s="1"/>
      <c r="AEJ228" s="1"/>
      <c r="AEK228" s="1"/>
      <c r="AEL228" s="1"/>
      <c r="AEM228" s="1"/>
      <c r="AEN228" s="1"/>
      <c r="AEO228" s="1"/>
      <c r="AEP228" s="1"/>
      <c r="AEQ228" s="1"/>
      <c r="AER228" s="1"/>
      <c r="AES228" s="1"/>
      <c r="AET228" s="1"/>
      <c r="AEU228" s="1"/>
      <c r="AEV228" s="1"/>
      <c r="AEW228" s="1"/>
      <c r="AEX228" s="1"/>
      <c r="AEY228" s="1"/>
      <c r="AEZ228" s="1"/>
      <c r="AFA228" s="1"/>
      <c r="AFB228" s="1"/>
      <c r="AFC228" s="1"/>
      <c r="AFD228" s="1"/>
      <c r="AFE228" s="1"/>
      <c r="AFF228" s="1"/>
      <c r="AFG228" s="1"/>
      <c r="AFH228" s="1"/>
      <c r="AFI228" s="1"/>
      <c r="AFJ228" s="1"/>
      <c r="AFK228" s="1"/>
      <c r="AFL228" s="1"/>
      <c r="AFM228" s="1"/>
      <c r="AFN228" s="1"/>
      <c r="AFO228" s="1"/>
      <c r="AFP228" s="1"/>
      <c r="AFQ228" s="1"/>
      <c r="AFR228" s="1"/>
      <c r="AFS228" s="1"/>
      <c r="AFT228" s="1"/>
      <c r="AFU228" s="1"/>
      <c r="AFV228" s="1"/>
      <c r="AFW228" s="1"/>
      <c r="AFX228" s="1"/>
      <c r="AFY228" s="1"/>
      <c r="AFZ228" s="1"/>
      <c r="AGA228" s="1"/>
      <c r="AGB228" s="1"/>
      <c r="AGC228" s="1"/>
      <c r="AGD228" s="1"/>
      <c r="AGE228" s="1"/>
      <c r="AGF228" s="1"/>
      <c r="AGG228" s="1"/>
      <c r="AGH228" s="1"/>
      <c r="AGI228" s="1"/>
      <c r="AGJ228" s="1"/>
      <c r="AGK228" s="1"/>
      <c r="AGL228" s="1"/>
      <c r="AGM228" s="1"/>
      <c r="AGN228" s="1"/>
      <c r="AGO228" s="1"/>
      <c r="AGP228" s="1"/>
      <c r="AGQ228" s="1"/>
      <c r="AGR228" s="1"/>
      <c r="AGS228" s="1"/>
      <c r="AGT228" s="1"/>
      <c r="AGU228" s="1"/>
      <c r="AGV228" s="1"/>
      <c r="AGW228" s="1"/>
      <c r="AGX228" s="1"/>
      <c r="AGY228" s="1"/>
      <c r="AGZ228" s="1"/>
      <c r="AHA228" s="1"/>
      <c r="AHB228" s="1"/>
      <c r="AHC228" s="1"/>
      <c r="AHD228" s="1"/>
      <c r="AHE228" s="1"/>
      <c r="AHF228" s="1"/>
      <c r="AHG228" s="1"/>
      <c r="AHH228" s="1"/>
      <c r="AHI228" s="1"/>
      <c r="AHJ228" s="1"/>
      <c r="AHK228" s="1"/>
      <c r="AHL228" s="1"/>
      <c r="AHM228" s="1"/>
      <c r="AHN228" s="1"/>
      <c r="AHO228" s="1"/>
      <c r="AHP228" s="1"/>
      <c r="AHQ228" s="1"/>
      <c r="AHR228" s="1"/>
      <c r="AHS228" s="1"/>
      <c r="AHT228" s="1"/>
      <c r="AHU228" s="1"/>
      <c r="AHV228" s="1"/>
      <c r="AHW228" s="1"/>
      <c r="AHX228" s="1"/>
      <c r="AHY228" s="1"/>
      <c r="AHZ228" s="1"/>
      <c r="AIA228" s="1"/>
      <c r="AIB228" s="1"/>
      <c r="AIC228" s="1"/>
      <c r="AID228" s="1"/>
      <c r="AIE228" s="1"/>
      <c r="AIF228" s="1"/>
      <c r="AIG228" s="1"/>
      <c r="AIH228" s="1"/>
      <c r="AII228" s="1"/>
      <c r="AIJ228" s="1"/>
      <c r="AIK228" s="1"/>
      <c r="AIL228" s="1"/>
      <c r="AIM228" s="1"/>
      <c r="AIN228" s="1"/>
      <c r="AIO228" s="1"/>
      <c r="AIP228" s="1"/>
      <c r="AIQ228" s="1"/>
      <c r="AIR228" s="1"/>
      <c r="AIS228" s="1"/>
      <c r="AIT228" s="1"/>
      <c r="AIU228" s="1"/>
      <c r="AIV228" s="1"/>
      <c r="AIW228" s="1"/>
      <c r="AIX228" s="1"/>
      <c r="AIY228" s="1"/>
      <c r="AIZ228" s="1"/>
      <c r="AJA228" s="1"/>
      <c r="AJB228" s="1"/>
      <c r="AJC228" s="1"/>
      <c r="AJD228" s="1"/>
      <c r="AJE228" s="1"/>
      <c r="AJF228" s="1"/>
      <c r="AJG228" s="1"/>
      <c r="AJH228" s="1"/>
      <c r="AJI228" s="1"/>
      <c r="AJJ228" s="1"/>
      <c r="AJK228" s="1"/>
      <c r="AJL228" s="1"/>
      <c r="AJM228" s="1"/>
      <c r="AJN228" s="1"/>
      <c r="AJO228" s="1"/>
      <c r="AJP228" s="1"/>
      <c r="AJQ228" s="1"/>
      <c r="AJR228" s="1"/>
      <c r="AJS228" s="1"/>
      <c r="AJT228" s="1"/>
      <c r="AJU228" s="1"/>
      <c r="AJV228" s="1"/>
      <c r="AJW228" s="1"/>
      <c r="AJX228" s="1"/>
      <c r="AJY228" s="1"/>
      <c r="AJZ228" s="1"/>
      <c r="AKA228" s="1"/>
      <c r="AKB228" s="1"/>
      <c r="AKC228" s="1"/>
      <c r="AKD228" s="1"/>
      <c r="AKE228" s="1"/>
      <c r="AKF228" s="1"/>
      <c r="AKG228" s="1"/>
      <c r="AKH228" s="1"/>
      <c r="AKI228" s="1"/>
      <c r="AKJ228" s="1"/>
      <c r="AKK228" s="1"/>
      <c r="AKL228" s="1"/>
      <c r="AKM228" s="1"/>
      <c r="AKN228" s="1"/>
      <c r="AKO228" s="1"/>
      <c r="AKP228" s="1"/>
      <c r="AKQ228" s="1"/>
      <c r="AKR228" s="1"/>
      <c r="AKS228" s="1"/>
      <c r="AKT228" s="1"/>
      <c r="AKU228" s="1"/>
      <c r="AKV228" s="1"/>
      <c r="AKW228" s="1"/>
      <c r="AKX228" s="1"/>
      <c r="AKY228" s="1"/>
      <c r="AKZ228" s="1"/>
      <c r="ALA228" s="1"/>
      <c r="ALB228" s="1"/>
      <c r="ALC228" s="1"/>
      <c r="ALD228" s="1"/>
      <c r="ALE228" s="1"/>
      <c r="ALF228" s="1"/>
      <c r="ALG228" s="1"/>
      <c r="ALH228" s="1"/>
      <c r="ALI228" s="1"/>
      <c r="ALJ228" s="1"/>
      <c r="ALK228" s="1"/>
      <c r="ALL228" s="1"/>
      <c r="ALM228" s="1"/>
      <c r="ALN228" s="1"/>
      <c r="ALO228" s="1"/>
      <c r="ALP228" s="1"/>
      <c r="ALQ228" s="1"/>
      <c r="ALR228" s="1"/>
      <c r="ALS228" s="1"/>
      <c r="ALT228" s="1"/>
      <c r="ALU228" s="1"/>
      <c r="ALV228" s="1"/>
      <c r="ALW228" s="1"/>
      <c r="ALX228" s="1"/>
      <c r="ALY228" s="1"/>
      <c r="ALZ228" s="1"/>
      <c r="AMA228" s="1"/>
      <c r="AMB228" s="1"/>
      <c r="AMC228" s="1"/>
      <c r="AMD228" s="1"/>
      <c r="AME228" s="1"/>
      <c r="AMF228" s="1"/>
      <c r="AMG228" s="1"/>
      <c r="AMH228" s="1"/>
      <c r="AMI228" s="1"/>
      <c r="AMJ228" s="1"/>
    </row>
    <row r="229" spans="1:1024" s="27" customFormat="1" hidden="1">
      <c r="A229" s="28">
        <v>3130021</v>
      </c>
      <c r="B229" s="84" t="s">
        <v>386</v>
      </c>
      <c r="C229" s="28">
        <v>140</v>
      </c>
      <c r="D229" s="42">
        <v>2</v>
      </c>
      <c r="E229" s="45">
        <v>1</v>
      </c>
      <c r="F229" s="44" t="s">
        <v>48</v>
      </c>
      <c r="G229" s="10" t="s">
        <v>88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</row>
    <row r="230" spans="1:1024" hidden="1">
      <c r="A230" s="28">
        <v>3130022</v>
      </c>
      <c r="B230" s="84" t="s">
        <v>122</v>
      </c>
      <c r="C230" s="28">
        <v>500</v>
      </c>
      <c r="D230" s="42">
        <v>2</v>
      </c>
      <c r="E230" s="45">
        <v>1</v>
      </c>
      <c r="F230" s="44" t="s">
        <v>48</v>
      </c>
      <c r="G230" s="10" t="s">
        <v>88</v>
      </c>
    </row>
    <row r="231" spans="1:1024" hidden="1">
      <c r="A231" s="28">
        <v>3130023</v>
      </c>
      <c r="B231" s="84" t="s">
        <v>247</v>
      </c>
      <c r="C231" s="28">
        <v>80</v>
      </c>
      <c r="D231" s="42">
        <v>1</v>
      </c>
      <c r="E231" s="45">
        <v>1</v>
      </c>
      <c r="F231" s="44" t="s">
        <v>48</v>
      </c>
      <c r="G231" s="85" t="s">
        <v>277</v>
      </c>
    </row>
    <row r="232" spans="1:1024" hidden="1">
      <c r="A232" s="28">
        <v>4130002</v>
      </c>
      <c r="B232" s="84" t="s">
        <v>54</v>
      </c>
      <c r="C232" s="28">
        <v>20</v>
      </c>
      <c r="D232" s="42">
        <v>1</v>
      </c>
      <c r="E232" s="45">
        <v>1</v>
      </c>
      <c r="F232" s="44" t="s">
        <v>48</v>
      </c>
      <c r="G232" s="10" t="s">
        <v>55</v>
      </c>
    </row>
    <row r="233" spans="1:1024" hidden="1">
      <c r="A233" s="28">
        <v>4130003</v>
      </c>
      <c r="B233" s="84" t="s">
        <v>195</v>
      </c>
      <c r="C233" s="28">
        <v>150</v>
      </c>
      <c r="D233" s="42">
        <v>1</v>
      </c>
      <c r="E233" s="45">
        <v>1</v>
      </c>
      <c r="F233" s="44" t="s">
        <v>48</v>
      </c>
      <c r="G233" s="10" t="s">
        <v>76</v>
      </c>
    </row>
    <row r="234" spans="1:1024" hidden="1">
      <c r="A234" s="28">
        <v>4130004</v>
      </c>
      <c r="B234" s="84" t="s">
        <v>196</v>
      </c>
      <c r="C234" s="28">
        <v>70</v>
      </c>
      <c r="D234" s="42">
        <v>1</v>
      </c>
      <c r="E234" s="45">
        <v>1</v>
      </c>
      <c r="F234" s="44" t="s">
        <v>48</v>
      </c>
      <c r="G234" s="10" t="s">
        <v>73</v>
      </c>
    </row>
    <row r="235" spans="1:1024" hidden="1">
      <c r="A235" s="28">
        <v>4130005</v>
      </c>
      <c r="B235" s="84" t="s">
        <v>197</v>
      </c>
      <c r="C235" s="28">
        <v>55</v>
      </c>
      <c r="D235" s="42">
        <v>1</v>
      </c>
      <c r="E235" s="45">
        <v>1</v>
      </c>
      <c r="F235" s="44" t="s">
        <v>48</v>
      </c>
      <c r="G235" s="10" t="s">
        <v>69</v>
      </c>
    </row>
    <row r="236" spans="1:1024" hidden="1">
      <c r="A236" s="28">
        <v>4130006</v>
      </c>
      <c r="B236" s="84" t="s">
        <v>200</v>
      </c>
      <c r="C236" s="28">
        <v>100</v>
      </c>
      <c r="D236" s="42">
        <v>1</v>
      </c>
      <c r="E236" s="45">
        <v>1</v>
      </c>
      <c r="F236" s="44" t="s">
        <v>48</v>
      </c>
      <c r="G236" s="10" t="s">
        <v>53</v>
      </c>
    </row>
    <row r="237" spans="1:1024" hidden="1">
      <c r="A237" s="28">
        <v>4130007</v>
      </c>
      <c r="B237" s="84" t="s">
        <v>191</v>
      </c>
      <c r="C237" s="28">
        <v>100</v>
      </c>
      <c r="D237" s="42">
        <v>1</v>
      </c>
      <c r="E237" s="45">
        <v>1</v>
      </c>
      <c r="F237" s="44" t="s">
        <v>48</v>
      </c>
      <c r="G237" s="10" t="s">
        <v>49</v>
      </c>
    </row>
    <row r="238" spans="1:1024" hidden="1">
      <c r="A238" s="28">
        <v>4130008</v>
      </c>
      <c r="B238" s="84" t="s">
        <v>192</v>
      </c>
      <c r="C238" s="28">
        <v>100</v>
      </c>
      <c r="D238" s="42">
        <v>2</v>
      </c>
      <c r="E238" s="45">
        <v>1</v>
      </c>
      <c r="F238" s="44" t="s">
        <v>48</v>
      </c>
      <c r="G238" s="85" t="s">
        <v>190</v>
      </c>
    </row>
    <row r="239" spans="1:1024" hidden="1">
      <c r="A239" s="28">
        <v>4130011</v>
      </c>
      <c r="B239" s="84" t="s">
        <v>193</v>
      </c>
      <c r="C239" s="28">
        <v>60</v>
      </c>
      <c r="D239" s="42">
        <v>1</v>
      </c>
      <c r="E239" s="45">
        <v>1</v>
      </c>
      <c r="F239" s="44" t="s">
        <v>48</v>
      </c>
      <c r="G239" s="10" t="s">
        <v>105</v>
      </c>
    </row>
    <row r="240" spans="1:1024" hidden="1">
      <c r="A240" s="28">
        <v>4130014</v>
      </c>
      <c r="B240" s="84" t="s">
        <v>198</v>
      </c>
      <c r="C240" s="28">
        <v>70</v>
      </c>
      <c r="D240" s="42">
        <v>1</v>
      </c>
      <c r="E240" s="45">
        <v>1</v>
      </c>
      <c r="F240" s="44" t="s">
        <v>48</v>
      </c>
      <c r="G240" s="10" t="s">
        <v>105</v>
      </c>
    </row>
    <row r="241" spans="1:7" hidden="1">
      <c r="A241" s="28">
        <v>4130024</v>
      </c>
      <c r="B241" s="84" t="s">
        <v>199</v>
      </c>
      <c r="C241" s="28">
        <v>90</v>
      </c>
      <c r="D241" s="42">
        <v>1</v>
      </c>
      <c r="E241" s="45">
        <v>1</v>
      </c>
      <c r="F241" s="44" t="s">
        <v>48</v>
      </c>
      <c r="G241" s="10" t="s">
        <v>103</v>
      </c>
    </row>
    <row r="242" spans="1:7" hidden="1">
      <c r="A242" s="28">
        <v>4130025</v>
      </c>
      <c r="B242" s="84" t="s">
        <v>64</v>
      </c>
      <c r="C242" s="28">
        <v>40</v>
      </c>
      <c r="D242" s="42">
        <v>1</v>
      </c>
      <c r="E242" s="45">
        <v>1</v>
      </c>
      <c r="F242" s="44" t="s">
        <v>48</v>
      </c>
      <c r="G242" s="10" t="s">
        <v>65</v>
      </c>
    </row>
    <row r="243" spans="1:7" hidden="1">
      <c r="A243" s="28">
        <v>5130001</v>
      </c>
      <c r="B243" s="84" t="s">
        <v>208</v>
      </c>
      <c r="C243" s="28">
        <v>40</v>
      </c>
      <c r="D243" s="42">
        <v>1</v>
      </c>
      <c r="E243" s="45">
        <v>1</v>
      </c>
      <c r="F243" s="44" t="s">
        <v>48</v>
      </c>
      <c r="G243" s="10" t="s">
        <v>69</v>
      </c>
    </row>
    <row r="244" spans="1:7" hidden="1">
      <c r="A244" s="28">
        <v>5130005</v>
      </c>
      <c r="B244" s="84" t="s">
        <v>207</v>
      </c>
      <c r="C244" s="28">
        <v>80</v>
      </c>
      <c r="D244" s="42">
        <v>1</v>
      </c>
      <c r="E244" s="45">
        <v>1</v>
      </c>
      <c r="F244" s="44" t="s">
        <v>48</v>
      </c>
      <c r="G244" s="10" t="s">
        <v>65</v>
      </c>
    </row>
    <row r="245" spans="1:7" hidden="1">
      <c r="A245" s="28">
        <v>5130007</v>
      </c>
      <c r="B245" s="84" t="s">
        <v>211</v>
      </c>
      <c r="C245" s="28">
        <v>90</v>
      </c>
      <c r="D245" s="42">
        <v>1</v>
      </c>
      <c r="E245" s="45">
        <v>1</v>
      </c>
      <c r="F245" s="44" t="s">
        <v>48</v>
      </c>
      <c r="G245" s="10" t="s">
        <v>162</v>
      </c>
    </row>
    <row r="246" spans="1:7" hidden="1">
      <c r="A246" s="28">
        <v>5130011</v>
      </c>
      <c r="B246" s="84" t="s">
        <v>210</v>
      </c>
      <c r="C246" s="28">
        <v>60</v>
      </c>
      <c r="D246" s="42">
        <v>1</v>
      </c>
      <c r="E246" s="45">
        <v>1</v>
      </c>
      <c r="F246" s="44" t="s">
        <v>48</v>
      </c>
      <c r="G246" s="10" t="s">
        <v>55</v>
      </c>
    </row>
    <row r="247" spans="1:7" hidden="1">
      <c r="A247" s="28">
        <v>5130012</v>
      </c>
      <c r="B247" s="84" t="s">
        <v>212</v>
      </c>
      <c r="C247" s="28">
        <v>40</v>
      </c>
      <c r="D247" s="42">
        <v>1</v>
      </c>
      <c r="E247" s="45">
        <v>1</v>
      </c>
      <c r="F247" s="44" t="s">
        <v>48</v>
      </c>
      <c r="G247" s="85" t="s">
        <v>73</v>
      </c>
    </row>
    <row r="248" spans="1:7" hidden="1">
      <c r="A248" s="28">
        <v>5130014</v>
      </c>
      <c r="B248" s="84" t="s">
        <v>213</v>
      </c>
      <c r="C248" s="28">
        <v>60</v>
      </c>
      <c r="D248" s="42">
        <v>1</v>
      </c>
      <c r="E248" s="45">
        <v>1</v>
      </c>
      <c r="F248" s="44" t="s">
        <v>48</v>
      </c>
      <c r="G248" s="85" t="s">
        <v>302</v>
      </c>
    </row>
    <row r="249" spans="1:7" hidden="1">
      <c r="A249" s="28">
        <v>5130016</v>
      </c>
      <c r="B249" s="84" t="s">
        <v>209</v>
      </c>
      <c r="C249" s="28">
        <v>35</v>
      </c>
      <c r="D249" s="42">
        <v>1</v>
      </c>
      <c r="E249" s="45">
        <v>1</v>
      </c>
      <c r="F249" s="44" t="s">
        <v>48</v>
      </c>
      <c r="G249" s="10" t="s">
        <v>69</v>
      </c>
    </row>
    <row r="250" spans="1:7" hidden="1">
      <c r="A250" s="28">
        <v>5130017</v>
      </c>
      <c r="B250" s="84" t="s">
        <v>214</v>
      </c>
      <c r="C250" s="28">
        <v>40</v>
      </c>
      <c r="D250" s="42">
        <v>1</v>
      </c>
      <c r="E250" s="45">
        <v>1</v>
      </c>
      <c r="F250" s="44" t="s">
        <v>48</v>
      </c>
      <c r="G250" s="10" t="s">
        <v>162</v>
      </c>
    </row>
    <row r="251" spans="1:7" hidden="1">
      <c r="A251" s="28">
        <v>5130018</v>
      </c>
      <c r="B251" s="84" t="s">
        <v>206</v>
      </c>
      <c r="C251" s="28">
        <v>65</v>
      </c>
      <c r="D251" s="42">
        <v>1</v>
      </c>
      <c r="E251" s="45">
        <v>1</v>
      </c>
      <c r="F251" s="44" t="s">
        <v>48</v>
      </c>
      <c r="G251" s="85" t="s">
        <v>65</v>
      </c>
    </row>
    <row r="252" spans="1:7" hidden="1">
      <c r="A252" s="28">
        <v>5130020</v>
      </c>
      <c r="B252" s="84" t="s">
        <v>205</v>
      </c>
      <c r="C252" s="28">
        <v>200</v>
      </c>
      <c r="D252" s="42">
        <v>2</v>
      </c>
      <c r="E252" s="45">
        <v>1</v>
      </c>
      <c r="F252" s="44" t="s">
        <v>48</v>
      </c>
      <c r="G252" s="10" t="s">
        <v>141</v>
      </c>
    </row>
    <row r="253" spans="1:7" hidden="1">
      <c r="A253" s="28">
        <v>7130001</v>
      </c>
      <c r="B253" s="84" t="s">
        <v>84</v>
      </c>
      <c r="C253" s="28">
        <v>170</v>
      </c>
      <c r="D253" s="42">
        <v>2</v>
      </c>
      <c r="E253" s="45">
        <v>1</v>
      </c>
      <c r="F253" s="44" t="s">
        <v>48</v>
      </c>
      <c r="G253" s="10" t="s">
        <v>57</v>
      </c>
    </row>
    <row r="254" spans="1:7" hidden="1">
      <c r="A254" s="28">
        <v>7130003</v>
      </c>
      <c r="B254" s="84" t="s">
        <v>68</v>
      </c>
      <c r="C254" s="28">
        <v>150</v>
      </c>
      <c r="D254" s="42">
        <v>1</v>
      </c>
      <c r="E254" s="45">
        <v>1</v>
      </c>
      <c r="F254" s="44" t="s">
        <v>48</v>
      </c>
      <c r="G254" s="10" t="s">
        <v>69</v>
      </c>
    </row>
    <row r="255" spans="1:7" hidden="1">
      <c r="A255" s="28">
        <v>8130001</v>
      </c>
      <c r="B255" s="84" t="s">
        <v>157</v>
      </c>
      <c r="C255" s="28">
        <v>240</v>
      </c>
      <c r="D255" s="42">
        <v>2</v>
      </c>
      <c r="E255" s="45">
        <v>1</v>
      </c>
      <c r="F255" s="44" t="s">
        <v>48</v>
      </c>
      <c r="G255" s="10" t="s">
        <v>57</v>
      </c>
    </row>
    <row r="256" spans="1:7" hidden="1">
      <c r="A256" s="28">
        <v>8130002</v>
      </c>
      <c r="B256" s="84" t="s">
        <v>139</v>
      </c>
      <c r="C256" s="28">
        <v>70</v>
      </c>
      <c r="D256" s="42">
        <v>2</v>
      </c>
      <c r="E256" s="45">
        <v>1</v>
      </c>
      <c r="F256" s="44" t="s">
        <v>48</v>
      </c>
      <c r="G256" s="85" t="s">
        <v>300</v>
      </c>
    </row>
    <row r="257" spans="1:13" hidden="1">
      <c r="A257" s="28">
        <v>8130003</v>
      </c>
      <c r="B257" s="84" t="s">
        <v>295</v>
      </c>
      <c r="C257" s="28">
        <v>200</v>
      </c>
      <c r="D257" s="42">
        <v>1</v>
      </c>
      <c r="E257" s="45">
        <v>1</v>
      </c>
      <c r="F257" s="44" t="s">
        <v>48</v>
      </c>
      <c r="G257" s="85" t="s">
        <v>296</v>
      </c>
    </row>
    <row r="258" spans="1:13" hidden="1">
      <c r="A258" s="28">
        <v>9130001</v>
      </c>
      <c r="B258" s="84" t="s">
        <v>144</v>
      </c>
      <c r="C258" s="28">
        <v>300</v>
      </c>
      <c r="D258" s="42">
        <v>1</v>
      </c>
      <c r="E258" s="45">
        <v>1</v>
      </c>
      <c r="F258" s="44" t="s">
        <v>48</v>
      </c>
      <c r="G258" s="10" t="s">
        <v>69</v>
      </c>
      <c r="K258" s="27"/>
      <c r="M258" s="27"/>
    </row>
    <row r="259" spans="1:13" ht="30" hidden="1">
      <c r="A259" s="28">
        <v>9130002</v>
      </c>
      <c r="B259" s="86" t="s">
        <v>145</v>
      </c>
      <c r="C259" s="90">
        <v>220</v>
      </c>
      <c r="D259" s="42">
        <v>2</v>
      </c>
      <c r="E259" s="45">
        <v>1</v>
      </c>
      <c r="F259" s="44" t="s">
        <v>48</v>
      </c>
      <c r="G259" s="85" t="s">
        <v>99</v>
      </c>
    </row>
    <row r="260" spans="1:13" hidden="1">
      <c r="A260" s="28">
        <v>9130003</v>
      </c>
      <c r="B260" s="84" t="s">
        <v>143</v>
      </c>
      <c r="C260" s="28">
        <v>150</v>
      </c>
      <c r="D260" s="42">
        <v>1</v>
      </c>
      <c r="E260" s="45">
        <v>1</v>
      </c>
      <c r="F260" s="44" t="s">
        <v>48</v>
      </c>
      <c r="G260" s="10" t="s">
        <v>49</v>
      </c>
    </row>
    <row r="261" spans="1:13" hidden="1">
      <c r="A261" s="28">
        <v>9130004</v>
      </c>
      <c r="B261" s="84" t="s">
        <v>146</v>
      </c>
      <c r="C261" s="28">
        <v>200</v>
      </c>
      <c r="D261" s="42">
        <v>1</v>
      </c>
      <c r="E261" s="45">
        <v>1</v>
      </c>
      <c r="F261" s="44" t="s">
        <v>48</v>
      </c>
      <c r="G261" s="10" t="s">
        <v>67</v>
      </c>
    </row>
    <row r="262" spans="1:13" hidden="1">
      <c r="A262" s="28">
        <v>9130005</v>
      </c>
      <c r="B262" s="84" t="s">
        <v>148</v>
      </c>
      <c r="C262" s="28">
        <v>60</v>
      </c>
      <c r="D262" s="42">
        <v>1</v>
      </c>
      <c r="E262" s="45">
        <v>1</v>
      </c>
      <c r="F262" s="44" t="s">
        <v>48</v>
      </c>
      <c r="G262" s="10" t="s">
        <v>44</v>
      </c>
    </row>
    <row r="263" spans="1:13" hidden="1">
      <c r="A263" s="28">
        <v>9130006</v>
      </c>
      <c r="B263" s="84" t="s">
        <v>147</v>
      </c>
      <c r="C263" s="28">
        <v>175</v>
      </c>
      <c r="D263" s="42">
        <v>2</v>
      </c>
      <c r="E263" s="45">
        <v>1</v>
      </c>
      <c r="F263" s="44" t="s">
        <v>48</v>
      </c>
      <c r="G263" s="10" t="s">
        <v>62</v>
      </c>
    </row>
    <row r="264" spans="1:13" hidden="1">
      <c r="A264" s="28">
        <v>10130001</v>
      </c>
      <c r="B264" s="84" t="s">
        <v>117</v>
      </c>
      <c r="C264" s="28">
        <v>110</v>
      </c>
      <c r="D264" s="42">
        <v>2</v>
      </c>
      <c r="E264" s="45">
        <v>1</v>
      </c>
      <c r="F264" s="44" t="s">
        <v>48</v>
      </c>
      <c r="G264" s="85" t="s">
        <v>321</v>
      </c>
    </row>
    <row r="265" spans="1:13" hidden="1">
      <c r="A265" s="28">
        <v>10130002</v>
      </c>
      <c r="B265" s="84" t="s">
        <v>83</v>
      </c>
      <c r="C265" s="28">
        <v>660</v>
      </c>
      <c r="D265" s="42">
        <v>1</v>
      </c>
      <c r="E265" s="45">
        <v>1</v>
      </c>
      <c r="F265" s="44" t="s">
        <v>48</v>
      </c>
      <c r="G265" s="85" t="s">
        <v>81</v>
      </c>
    </row>
    <row r="266" spans="1:13" hidden="1">
      <c r="A266" s="28">
        <v>10130003</v>
      </c>
      <c r="B266" s="84" t="s">
        <v>230</v>
      </c>
      <c r="C266" s="28">
        <v>100</v>
      </c>
      <c r="D266" s="42">
        <v>2</v>
      </c>
      <c r="E266" s="45">
        <v>1</v>
      </c>
      <c r="F266" s="44" t="s">
        <v>48</v>
      </c>
      <c r="G266" s="85" t="s">
        <v>190</v>
      </c>
    </row>
    <row r="267" spans="1:13" hidden="1">
      <c r="A267" s="28">
        <v>10130005</v>
      </c>
      <c r="B267" s="84" t="s">
        <v>164</v>
      </c>
      <c r="C267" s="28">
        <v>35</v>
      </c>
      <c r="D267" s="42">
        <v>2</v>
      </c>
      <c r="E267" s="45">
        <v>1</v>
      </c>
      <c r="F267" s="44" t="s">
        <v>48</v>
      </c>
      <c r="G267" s="10" t="s">
        <v>165</v>
      </c>
    </row>
    <row r="268" spans="1:13" hidden="1">
      <c r="A268" s="28">
        <v>12130001</v>
      </c>
      <c r="B268" s="84" t="s">
        <v>179</v>
      </c>
      <c r="C268" s="28">
        <v>55</v>
      </c>
      <c r="D268" s="42">
        <v>1</v>
      </c>
      <c r="E268" s="45">
        <v>1</v>
      </c>
      <c r="F268" s="44" t="s">
        <v>48</v>
      </c>
      <c r="G268" s="10" t="s">
        <v>44</v>
      </c>
    </row>
    <row r="269" spans="1:13" hidden="1">
      <c r="A269" s="28">
        <v>14130001</v>
      </c>
      <c r="B269" s="84" t="s">
        <v>252</v>
      </c>
      <c r="C269" s="28">
        <v>60</v>
      </c>
      <c r="D269" s="42">
        <v>1</v>
      </c>
      <c r="E269" s="45">
        <v>1</v>
      </c>
      <c r="F269" s="44" t="s">
        <v>48</v>
      </c>
      <c r="G269" s="85" t="s">
        <v>49</v>
      </c>
    </row>
    <row r="270" spans="1:13" hidden="1">
      <c r="A270" s="28">
        <v>15130001</v>
      </c>
      <c r="B270" s="84" t="s">
        <v>172</v>
      </c>
      <c r="C270" s="28">
        <v>25</v>
      </c>
      <c r="D270" s="42">
        <v>1</v>
      </c>
      <c r="E270" s="45">
        <v>1</v>
      </c>
      <c r="F270" s="44" t="s">
        <v>48</v>
      </c>
      <c r="G270" s="10" t="s">
        <v>55</v>
      </c>
    </row>
    <row r="271" spans="1:13" hidden="1">
      <c r="A271" s="28">
        <v>17130001</v>
      </c>
      <c r="B271" s="84" t="s">
        <v>390</v>
      </c>
      <c r="C271" s="28">
        <v>80</v>
      </c>
      <c r="D271" s="42">
        <v>2</v>
      </c>
      <c r="E271" s="45">
        <v>1</v>
      </c>
      <c r="F271" s="44" t="s">
        <v>48</v>
      </c>
      <c r="G271" s="10" t="s">
        <v>62</v>
      </c>
    </row>
    <row r="272" spans="1:13" hidden="1">
      <c r="C272" s="26"/>
      <c r="D272" s="26"/>
      <c r="E272" s="45">
        <v>1</v>
      </c>
      <c r="F272" s="44" t="s">
        <v>48</v>
      </c>
    </row>
    <row r="273" spans="3:12" hidden="1">
      <c r="C273" s="26"/>
      <c r="D273" s="26"/>
      <c r="E273" s="45">
        <v>2</v>
      </c>
      <c r="F273" s="44" t="s">
        <v>51</v>
      </c>
      <c r="L273" s="2"/>
    </row>
    <row r="274" spans="3:12" hidden="1">
      <c r="C274" s="26"/>
      <c r="D274" s="26"/>
      <c r="E274" s="45">
        <v>3</v>
      </c>
      <c r="F274" s="46" t="s">
        <v>150</v>
      </c>
      <c r="L274" s="2"/>
    </row>
  </sheetData>
  <sheetProtection password="B37B" sheet="1" objects="1" scenarios="1" selectLockedCells="1"/>
  <sortState ref="A92:AMK270">
    <sortCondition ref="A89"/>
  </sortState>
  <mergeCells count="38">
    <mergeCell ref="O31:O34"/>
    <mergeCell ref="B17:C17"/>
    <mergeCell ref="D17:J17"/>
    <mergeCell ref="A18:C18"/>
    <mergeCell ref="D18:J18"/>
    <mergeCell ref="A19:C19"/>
    <mergeCell ref="D19:J19"/>
    <mergeCell ref="D20:J20"/>
    <mergeCell ref="D21:J21"/>
    <mergeCell ref="A24:J24"/>
    <mergeCell ref="A25:G25"/>
    <mergeCell ref="H25:J25"/>
    <mergeCell ref="A20:C20"/>
    <mergeCell ref="A23:J23"/>
    <mergeCell ref="B21:C21"/>
    <mergeCell ref="G5:I5"/>
    <mergeCell ref="A7:J10"/>
    <mergeCell ref="D16:J16"/>
    <mergeCell ref="A13:F13"/>
    <mergeCell ref="A14:F14"/>
    <mergeCell ref="A16:C16"/>
    <mergeCell ref="H2:J2"/>
    <mergeCell ref="H3:J3"/>
    <mergeCell ref="F2:G2"/>
    <mergeCell ref="F3:G3"/>
    <mergeCell ref="H4:J4"/>
    <mergeCell ref="F4:G4"/>
    <mergeCell ref="A77:J77"/>
    <mergeCell ref="B75:E75"/>
    <mergeCell ref="B76:E76"/>
    <mergeCell ref="A27:J27"/>
    <mergeCell ref="A56:F56"/>
    <mergeCell ref="G56:J63"/>
    <mergeCell ref="J29:J35"/>
    <mergeCell ref="A65:J65"/>
    <mergeCell ref="A66:J66"/>
    <mergeCell ref="J68:J73"/>
    <mergeCell ref="J37:J54"/>
  </mergeCells>
  <conditionalFormatting sqref="I29:I54 I68:I73">
    <cfRule type="expression" dxfId="0" priority="276">
      <formula>$L29="PB"</formula>
    </cfRule>
  </conditionalFormatting>
  <dataValidations count="1">
    <dataValidation type="whole" allowBlank="1" showInputMessage="1" showErrorMessage="1" errorTitle="Erreur de saisie" error="La quantité doit être un nombre entre 0 et 288. La saisie de texte est interdite" sqref="H29:H54">
      <formula1>0</formula1>
      <formula2>288</formula2>
    </dataValidation>
  </dataValidations>
  <hyperlinks>
    <hyperlink ref="B12" r:id="rId1"/>
  </hyperlinks>
  <printOptions horizontalCentered="1"/>
  <pageMargins left="0.31496062992125984" right="0.31496062992125984" top="0.27559055118110237" bottom="0.27559055118110237" header="0.51181102362204722" footer="0.51181102362204722"/>
  <pageSetup paperSize="9" scale="54" firstPageNumber="0" fitToHeight="2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produits CE+ETAT</vt:lpstr>
      <vt:lpstr>'produits CE+ETAT'!_FilterDatabase_0</vt:lpstr>
      <vt:lpstr>'produits CE+ETAT'!_FilterDatabase_0_0</vt:lpstr>
      <vt:lpstr>'produits CE+ETAT'!Print_Area_0</vt:lpstr>
      <vt:lpstr>'produits CE+ETAT'!Print_Area_0_0</vt:lpstr>
      <vt:lpstr>'produits CE+ETAT'!Zone_d_impression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appros1</dc:creator>
  <cp:lastModifiedBy>BA13 St Andiol</cp:lastModifiedBy>
  <cp:revision>4</cp:revision>
  <cp:lastPrinted>2019-10-25T07:49:21Z</cp:lastPrinted>
  <dcterms:created xsi:type="dcterms:W3CDTF">2012-10-04T03:54:01Z</dcterms:created>
  <dcterms:modified xsi:type="dcterms:W3CDTF">2019-10-31T09:51:00Z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