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roduits CE+ETAT" sheetId="1" r:id="rId1"/>
  </sheets>
  <definedNames>
    <definedName name="_xlnm._FilterDatabase" localSheetId="0" hidden="1">'produits CE+ETAT'!$A$83:$G$273</definedName>
    <definedName name="_FilterDatabase_0" localSheetId="0">'produits CE+ETAT'!$A$83:$AQ$275</definedName>
    <definedName name="_FilterDatabase_0_0" localSheetId="0">'produits CE+ETAT'!$A$83:$AQ$275</definedName>
    <definedName name="Print_Area_0" localSheetId="0">'produits CE+ETAT'!$A$1:$J$76</definedName>
    <definedName name="Print_Area_0_0" localSheetId="0">'produits CE+ETAT'!$A$1:$J$76</definedName>
    <definedName name="_xlnm.Print_Area" localSheetId="0">'produits CE+ETAT'!$A$1:$J$76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7" i="1"/>
  <c r="I45"/>
  <c r="I44"/>
  <c r="I43"/>
  <c r="I40"/>
  <c r="I38"/>
  <c r="I37"/>
  <c r="I39"/>
  <c r="I71"/>
  <c r="I46"/>
  <c r="I42"/>
  <c r="I65"/>
  <c r="I70"/>
  <c r="I41"/>
  <c r="I66"/>
  <c r="I31"/>
  <c r="I69"/>
  <c r="I63"/>
  <c r="I72"/>
  <c r="I48"/>
  <c r="I33"/>
  <c r="I32"/>
  <c r="I34"/>
  <c r="I67"/>
  <c r="I68"/>
  <c r="I64"/>
  <c r="I49"/>
  <c r="I29"/>
  <c r="I73" l="1"/>
  <c r="L61"/>
  <c r="I30"/>
  <c r="I36" l="1"/>
  <c r="I50" l="1"/>
  <c r="I74" s="1"/>
  <c r="H22"/>
  <c r="D20"/>
  <c r="D16"/>
  <c r="D19"/>
  <c r="D18"/>
  <c r="F31" s="1"/>
  <c r="L31" s="1"/>
  <c r="F47" l="1"/>
  <c r="L47" s="1"/>
  <c r="F45"/>
  <c r="L45" s="1"/>
  <c r="F44"/>
  <c r="L44" s="1"/>
  <c r="F43"/>
  <c r="L43" s="1"/>
  <c r="F38"/>
  <c r="L38" s="1"/>
  <c r="F39"/>
  <c r="L39" s="1"/>
  <c r="F46"/>
  <c r="L46" s="1"/>
  <c r="F42"/>
  <c r="L42" s="1"/>
  <c r="F41"/>
  <c r="L41" s="1"/>
  <c r="F40"/>
  <c r="L40" s="1"/>
  <c r="F37"/>
  <c r="L37" s="1"/>
  <c r="F71"/>
  <c r="L71" s="1"/>
  <c r="F65"/>
  <c r="L65" s="1"/>
  <c r="F70"/>
  <c r="L70" s="1"/>
  <c r="F48"/>
  <c r="L48" s="1"/>
  <c r="F66"/>
  <c r="L66" s="1"/>
  <c r="F69"/>
  <c r="L69" s="1"/>
  <c r="F63"/>
  <c r="L63" s="1"/>
  <c r="F72"/>
  <c r="L72" s="1"/>
  <c r="F33"/>
  <c r="L33" s="1"/>
  <c r="F32"/>
  <c r="L32" s="1"/>
  <c r="F34"/>
  <c r="L34" s="1"/>
  <c r="F29"/>
  <c r="L29" s="1"/>
  <c r="F30"/>
  <c r="L30" s="1"/>
  <c r="F68"/>
  <c r="L68" s="1"/>
  <c r="F64"/>
  <c r="L64" s="1"/>
  <c r="F67"/>
  <c r="L67" s="1"/>
  <c r="F49"/>
  <c r="L49" s="1"/>
  <c r="F36"/>
  <c r="L36" s="1"/>
</calcChain>
</file>

<file path=xl/sharedStrings.xml><?xml version="1.0" encoding="utf-8"?>
<sst xmlns="http://schemas.openxmlformats.org/spreadsheetml/2006/main" count="723" uniqueCount="409">
  <si>
    <t>MENU INTERNET</t>
  </si>
  <si>
    <r>
      <rPr>
        <sz val="14"/>
        <color rgb="FF000000"/>
        <rFont val="Calibri"/>
        <family val="2"/>
        <charset val="1"/>
      </rPr>
      <t xml:space="preserve">Seules les cellules "colorées" peuvent être modifiées. Le poids total de votre commande se calcule automatiquement.
</t>
    </r>
    <r>
      <rPr>
        <b/>
        <sz val="14"/>
        <color rgb="FF000000"/>
        <rFont val="Calibri"/>
        <family val="2"/>
        <charset val="1"/>
      </rPr>
      <t>Saisissez votre N° VIF dans la cellule (D20), Le nom, le Nb. de personnes et le Nb. de passage se rempliront automatiquement,</t>
    </r>
    <r>
      <rPr>
        <b/>
        <sz val="14"/>
        <color rgb="FF0000FF"/>
        <rFont val="Calibri"/>
        <family val="2"/>
        <charset val="1"/>
      </rPr>
      <t xml:space="preserve"> 
et vous saurez également si vous avez droit aux produits Aide Publique, Epicerie Sociale ou aucun des deux.</t>
    </r>
  </si>
  <si>
    <t>MASTER PARK 116 BD DE LA POMME</t>
  </si>
  <si>
    <t xml:space="preserve">13011 MARSEILLE </t>
  </si>
  <si>
    <t>TEL : 04.91.45.40.00</t>
  </si>
  <si>
    <t>E-mail:</t>
  </si>
  <si>
    <t>commandes@banquealimentaire13.fr</t>
  </si>
  <si>
    <t>Accueil:</t>
  </si>
  <si>
    <t>NOM ASSOCIATION</t>
  </si>
  <si>
    <t>N° VIF</t>
  </si>
  <si>
    <t xml:space="preserve">Saisissez votre N° VIF -&gt; </t>
  </si>
  <si>
    <t>Nombre d'UD de L'Asso.</t>
  </si>
  <si>
    <t>Nombre de passage dans le mois</t>
  </si>
  <si>
    <t>Jours de passage</t>
  </si>
  <si>
    <t>DATE DE VOTRE ENLEVEMENT  --&gt;</t>
  </si>
  <si>
    <r>
      <rPr>
        <b/>
        <u/>
        <sz val="14"/>
        <color rgb="FFFF0000"/>
        <rFont val="Calibri"/>
        <family val="2"/>
        <charset val="1"/>
      </rPr>
      <t xml:space="preserve">IMPORTANT:
</t>
    </r>
    <r>
      <rPr>
        <sz val="14"/>
        <color rgb="FF0000FF"/>
        <rFont val="Calibri"/>
        <family val="2"/>
        <charset val="1"/>
      </rPr>
      <t xml:space="preserve">Pour le transport des marchandises, l'association s'engage:
- à respecter la législation, en termes de poids total autorisé, état du véhicule 
- à utiliser des sacs isothermes et plaques réfrigérantes, indispensables au transport des produits frais entre la BA et le local de l’association. </t>
    </r>
  </si>
  <si>
    <t>ARTICLE</t>
  </si>
  <si>
    <t>DESIGNATION</t>
  </si>
  <si>
    <t>N° de Lot</t>
  </si>
  <si>
    <t>Nb max de colis (pour 100 p.)</t>
  </si>
  <si>
    <r>
      <rPr>
        <b/>
        <sz val="14"/>
        <color rgb="FF000000"/>
        <rFont val="Calibri"/>
        <family val="2"/>
        <charset val="1"/>
      </rPr>
      <t>Nb max de colis (</t>
    </r>
    <r>
      <rPr>
        <b/>
        <u/>
        <sz val="14"/>
        <color rgb="FF000000"/>
        <rFont val="Calibri"/>
        <family val="2"/>
        <charset val="1"/>
      </rPr>
      <t>pour votre association</t>
    </r>
    <r>
      <rPr>
        <b/>
        <sz val="14"/>
        <color rgb="FF000000"/>
        <rFont val="Calibri"/>
        <family val="2"/>
        <charset val="1"/>
      </rPr>
      <t>)</t>
    </r>
  </si>
  <si>
    <t>Plus</t>
  </si>
  <si>
    <t>Quantité souhaitée (en colis)</t>
  </si>
  <si>
    <t>Total en Kg</t>
  </si>
  <si>
    <t>1110163</t>
  </si>
  <si>
    <t>Poids Total Produit Européen ou ES</t>
  </si>
  <si>
    <t>N° de LOT</t>
  </si>
  <si>
    <t>CONDT</t>
  </si>
  <si>
    <t>0130021</t>
  </si>
  <si>
    <t>Pains au chocolat 1 cart = 12 Kg</t>
  </si>
  <si>
    <t>300001</t>
  </si>
  <si>
    <t>3530021</t>
  </si>
  <si>
    <t>Divers surgelés</t>
  </si>
  <si>
    <t>90036</t>
  </si>
  <si>
    <t xml:space="preserve">LES ARTICLES CI-DESSOUS SONT PROPOSES AU POIDS </t>
  </si>
  <si>
    <t>Quantité souhaitée (en Kg)</t>
  </si>
  <si>
    <t>Poids Total Produit Collecte et Industriel</t>
  </si>
  <si>
    <t>Poids total de la commande</t>
  </si>
  <si>
    <t>NOM</t>
  </si>
  <si>
    <t>Nouveau Nb de personnes (UD)</t>
  </si>
  <si>
    <t>Nombre de passage</t>
  </si>
  <si>
    <t>Catégorie</t>
  </si>
  <si>
    <t>Texte</t>
  </si>
  <si>
    <t>Test ni AP ni ES</t>
  </si>
  <si>
    <t>1er Lundi</t>
  </si>
  <si>
    <t>Test AP</t>
  </si>
  <si>
    <t>Test ES</t>
  </si>
  <si>
    <t>3A RAYON D'ESPOIR (LES)</t>
  </si>
  <si>
    <t>Association homologuée Aide Publique</t>
  </si>
  <si>
    <t>2ème Mardi</t>
  </si>
  <si>
    <t>ACADEL</t>
  </si>
  <si>
    <t>Epicerie Sociale</t>
  </si>
  <si>
    <t>1er Vendredi, 3ème vendredi</t>
  </si>
  <si>
    <t>1er Mercredi</t>
  </si>
  <si>
    <t>ACCUEIL DE JOUR BETHANIE</t>
  </si>
  <si>
    <t>3ème Jeudi</t>
  </si>
  <si>
    <t>ACCUEIL DE NUIT ŒUVRE HOSPITALIERE ST JEAN DE DIEU</t>
  </si>
  <si>
    <t>1er Mardi, 3ème Mardi</t>
  </si>
  <si>
    <t>ACE LA ROSE</t>
  </si>
  <si>
    <t>3ème lundi</t>
  </si>
  <si>
    <t>ACLAP</t>
  </si>
  <si>
    <t>4ème Mercredi</t>
  </si>
  <si>
    <t>2ème Lundi, 4ème Lundi</t>
  </si>
  <si>
    <t>4ème Jeudi</t>
  </si>
  <si>
    <t>ACSC GERMAIN NOUVEAU - SAVL</t>
  </si>
  <si>
    <t>3ème Lundi</t>
  </si>
  <si>
    <t>ACTIONS SOLIDAIRES MARSEILLE</t>
  </si>
  <si>
    <t>3ème Mardi</t>
  </si>
  <si>
    <t>ACTIONS SOLIDAIRES - MSP - PORT DE BOUC</t>
  </si>
  <si>
    <t>2ème Mercredi</t>
  </si>
  <si>
    <t>AEC LES ESCOURTINES</t>
  </si>
  <si>
    <t>1er Lundi, 2ème Lundi, 3ème Lundi, 4ème Lundi</t>
  </si>
  <si>
    <t>AIDE AUX FAMILLES COROT</t>
  </si>
  <si>
    <t>2ème Lundi</t>
  </si>
  <si>
    <t>AIL LA MARIE - CENTRE SOCIAL</t>
  </si>
  <si>
    <t>AILES BLEUES (LES)</t>
  </si>
  <si>
    <t>1er Jeudi</t>
  </si>
  <si>
    <t>ALMEES DU SUD (LES)</t>
  </si>
  <si>
    <t>1er Vendredi</t>
  </si>
  <si>
    <t>AMICALE DU NID</t>
  </si>
  <si>
    <t>3ème Vendredi</t>
  </si>
  <si>
    <t>1er Mardi</t>
  </si>
  <si>
    <t>ARC EN CIEL DES LIERRES</t>
  </si>
  <si>
    <t>ARMEE DU SALUT PYAT</t>
  </si>
  <si>
    <t>ASEPA</t>
  </si>
  <si>
    <t>ASSOCIATION FAMILIALE NEREIDES</t>
  </si>
  <si>
    <t>ASSOCIATION HUMANITAIRE YASMINE</t>
  </si>
  <si>
    <t>ASSOCIATION READAPTATION SOCIALE (ARS)</t>
  </si>
  <si>
    <t>2ème Vendredi, 4ème Vendredi</t>
  </si>
  <si>
    <t>ASSOCIATION SOLIDARITE FAMILIALE MARSEILLAISE</t>
  </si>
  <si>
    <t>AU CŒUR DES FAMILLES</t>
  </si>
  <si>
    <t>AUX PLAISIRS DES FAMILLES</t>
  </si>
  <si>
    <t>2ème Vendredi</t>
  </si>
  <si>
    <t>BEBOUS SANS SOUCI (LES)</t>
  </si>
  <si>
    <t>BETEL France</t>
  </si>
  <si>
    <t>CANCER ESPOIR</t>
  </si>
  <si>
    <t>CARAVELLE (LA)</t>
  </si>
  <si>
    <t>CASCADE</t>
  </si>
  <si>
    <t>CASIM</t>
  </si>
  <si>
    <t>1er Jeudi, 3ème Jeudi</t>
  </si>
  <si>
    <t>CCAS AUBAGNE</t>
  </si>
  <si>
    <t>1er Mercredi, 3ème Mercredi</t>
  </si>
  <si>
    <t>CCAS D'AURIOL</t>
  </si>
  <si>
    <t>4ème Mardi</t>
  </si>
  <si>
    <t>CCAS DE CEYRESTE</t>
  </si>
  <si>
    <t>2ème Jeudi</t>
  </si>
  <si>
    <t>1er Mardi, 2ème Mardi</t>
  </si>
  <si>
    <t>CCAS ISTRES EPICERIE</t>
  </si>
  <si>
    <t>CCAS LA CIOTAT</t>
  </si>
  <si>
    <t>CENTRE ACCUEIL JANE PANNIER</t>
  </si>
  <si>
    <t>CENTRE SOCIO CULTUREL ENDOUME (Epicerie Solidaire)</t>
  </si>
  <si>
    <t>CFS - BEBES SOLIDAIRES</t>
  </si>
  <si>
    <t>CFS - COLLECTIF FRATERNITE SALONAISE</t>
  </si>
  <si>
    <t>CFS - DISTRIBUTION COLIS URGENCE</t>
  </si>
  <si>
    <t>CFS - EPICERIE SOCIALE SALON</t>
  </si>
  <si>
    <t>CFS - EPICERIE SOCIALE MIRAMAS</t>
  </si>
  <si>
    <t>CŒUR SUR LA MAIN (LE)</t>
  </si>
  <si>
    <t>CONGREGATION ARMEE DU SALUT CANEBIERE</t>
  </si>
  <si>
    <t>CROIX-ROUGE AIX EN PROVENCE</t>
  </si>
  <si>
    <t>CROIX-ROUGE ARLES</t>
  </si>
  <si>
    <t>CROIX-ROUGE AUBAGNE</t>
  </si>
  <si>
    <t>CROIX-ROUGE BELLE DE MAI</t>
  </si>
  <si>
    <t>CROIX-ROUGE BERNABO</t>
  </si>
  <si>
    <t>CROIX-ROUGE DU PANIER</t>
  </si>
  <si>
    <t>1er Lundi, 4ème Lundi</t>
  </si>
  <si>
    <t>CROIX-ROUGE ETANG DE BERRE - ROGNAC</t>
  </si>
  <si>
    <t>2ème Mardi, 4ème Mardi</t>
  </si>
  <si>
    <t>CROIX-ROUGE LA CIOTAT</t>
  </si>
  <si>
    <t>CROIX-ROUGE LES CAILLOLS</t>
  </si>
  <si>
    <t>2ème Jeudi, 4ème Jeudi</t>
  </si>
  <si>
    <t>CROIX-ROUGE MARIGNANE</t>
  </si>
  <si>
    <t>1er Lundi, 3ème Lundi</t>
  </si>
  <si>
    <t>CROIX-ROUGE MARTIGUES</t>
  </si>
  <si>
    <t>CROIX-ROUGE PORT ST LOUIS</t>
  </si>
  <si>
    <t>CROIX-ROUGE SAMU SOCIAL</t>
  </si>
  <si>
    <t>DEBROUILL'ART</t>
  </si>
  <si>
    <t>DYHIA (ASSOC. Socio culturelle)</t>
  </si>
  <si>
    <t>ECE/SUD ACTIONS SOLIDARITE</t>
  </si>
  <si>
    <t>EDUCATION POPULAIRE ST MARC</t>
  </si>
  <si>
    <t>EMMAUS POINTE ROUGE</t>
  </si>
  <si>
    <t>ENFANTS D'AUJOURD'HUI MONDE DE DEMAIN</t>
  </si>
  <si>
    <t>2ème Mercredi, 4ème Mercredi</t>
  </si>
  <si>
    <t>ENFANTS SOL EN SI</t>
  </si>
  <si>
    <t>EQUIPES ST VINCENT LA VALBARELLE</t>
  </si>
  <si>
    <t>EQUIPES ST VINCENT MARSEILLE VILLE AUSTERLITZ</t>
  </si>
  <si>
    <t>EQUIPES ST VINCENT MARTIGUES -Centre St Vincent de Paul</t>
  </si>
  <si>
    <t>EQUIPES ST VINCENT ND DES NEIGES</t>
  </si>
  <si>
    <t>EQUIPES ST VINCENT PONT DE VIVAUX</t>
  </si>
  <si>
    <t>EQUIPES ST VINCENT SACRE CŒUR</t>
  </si>
  <si>
    <t>ESPACE SOLIDARITE ROGNAC</t>
  </si>
  <si>
    <t>n'a pas droit aux produits Aide Publique et Epiceries Sociales</t>
  </si>
  <si>
    <t>ESPERANCE SOLIDARITE</t>
  </si>
  <si>
    <t>ESQUINETO (L')</t>
  </si>
  <si>
    <t>FAMILLES RURALES LAMBESC</t>
  </si>
  <si>
    <t>FEMMES SOLIDARITES</t>
  </si>
  <si>
    <t>FIL DE SOIE (LE)</t>
  </si>
  <si>
    <t>FLEUR</t>
  </si>
  <si>
    <t>FONDATION ABBE PIERRE - BOUTIQUE DE LA SOLIDARITE</t>
  </si>
  <si>
    <t>FRATERNITE BELLE DE MAI</t>
  </si>
  <si>
    <t>4ème Lundi</t>
  </si>
  <si>
    <t>HAMEAU (LE) - FONDATION DE L'ARMEE DU SALUT</t>
  </si>
  <si>
    <t>HOSPITALITE POUR LES FEMMES</t>
  </si>
  <si>
    <t>3ème Mercredi</t>
  </si>
  <si>
    <t>LE MARABOUT HAS</t>
  </si>
  <si>
    <t>LE MASCARET HAS</t>
  </si>
  <si>
    <t xml:space="preserve"> 1er Jeudi et 3ème Jeudi</t>
  </si>
  <si>
    <t>LINA AIDE ET ASSOCIATION SOLIDAIRE</t>
  </si>
  <si>
    <t>MAAVAR MARSEILLE (epicerie)</t>
  </si>
  <si>
    <t>MAAVAR MARSEILLE (restaurant)</t>
  </si>
  <si>
    <t>MAINS UNIES (LES)</t>
  </si>
  <si>
    <t>MARIANNES DE ST JOSEPH (LES)</t>
  </si>
  <si>
    <t>MARSEILLAISES EN MARCHE (LES)</t>
  </si>
  <si>
    <t>MEDECINS DU MONDE</t>
  </si>
  <si>
    <t>MOUVEMENT FEMMES FAMILLES</t>
  </si>
  <si>
    <t>NOMADES CELESTES (LES)</t>
  </si>
  <si>
    <t>ŒUVRE DES PRISONS (L')</t>
  </si>
  <si>
    <t>ŒUVRE ST VINCENT DE PAUL - MISSION DE France</t>
  </si>
  <si>
    <t>PALABRAS ANDALOUSA</t>
  </si>
  <si>
    <t>PANIERS DU CHABAT (LES)</t>
  </si>
  <si>
    <t>PETITS FRERES DES PAUVRES (LES)</t>
  </si>
  <si>
    <t>PPIM MERMOZ (PASSERELLES POUR L'INSERTION)</t>
  </si>
  <si>
    <t>PREVENTION ET SOINS DES ADDICTIONS (PSA) - LE SLEEP IN</t>
  </si>
  <si>
    <t>ROIS MAGES (LES)</t>
  </si>
  <si>
    <t>SAMU SOCIAL</t>
  </si>
  <si>
    <t>SARA - CAO</t>
  </si>
  <si>
    <t>SARA - HUDA</t>
  </si>
  <si>
    <t>SARA - SHAS</t>
  </si>
  <si>
    <t>SARA LE MERLAN</t>
  </si>
  <si>
    <t>1er Jeudi, 2ème Jeudi, 4ème Jeudi</t>
  </si>
  <si>
    <t>SCHILO ASSOCIATION (LE)</t>
  </si>
  <si>
    <t>1er Vendredi, 3ème Vendredi</t>
  </si>
  <si>
    <t>SECOURS CATHOLIQUE ACCUEIL MOBILE</t>
  </si>
  <si>
    <t>SECOURS CATHOLIQUE AIX</t>
  </si>
  <si>
    <t>SECOURS CATHOLIQUE AURIOL</t>
  </si>
  <si>
    <t>SECOURS CATHOLIQUE GREASQUE</t>
  </si>
  <si>
    <t>SECOURS CATHOLIQUE LA CIOTAT</t>
  </si>
  <si>
    <t>SECOURS CATHOLIQUE LA ROSE</t>
  </si>
  <si>
    <t>SECOURS CATHOLIQUE LES CAILLOLS</t>
  </si>
  <si>
    <t>SECOURS CATHOLIQUE MARTIGUES</t>
  </si>
  <si>
    <t>SECOURS CATHOLIQUE SACRE CŒUR SAINT-JOSEPH</t>
  </si>
  <si>
    <t>SECOURS CATHOLIQUE SAINTE MARGUERITE</t>
  </si>
  <si>
    <t>SOLEIL DU SUD POUR TOUS</t>
  </si>
  <si>
    <t>SOLIDARITES AU CŒUR DE MARSEILLE</t>
  </si>
  <si>
    <t>SOURCE DE VIE</t>
  </si>
  <si>
    <t>4ème Vendredi</t>
  </si>
  <si>
    <t>SSVP AIX EN PROVENCE</t>
  </si>
  <si>
    <t>SSVP EGUILLES</t>
  </si>
  <si>
    <t>SSVP MAZARGUES SAINT ROCH</t>
  </si>
  <si>
    <t>SSVP SAINT BARNABE</t>
  </si>
  <si>
    <t>SSVP SAINT FRANCOIS D'ASSISE MARIGNANE</t>
  </si>
  <si>
    <t>SSVP SAINT GINIEZ</t>
  </si>
  <si>
    <t>SSVP SAINT JEAN BOSCO</t>
  </si>
  <si>
    <t>SSVP SAINT JOSEPH - SAINT PHILIPPE</t>
  </si>
  <si>
    <t>SSVP SAINTE ANNE</t>
  </si>
  <si>
    <t>SSVP SAINTE RITA</t>
  </si>
  <si>
    <t>STATION LUMIERE</t>
  </si>
  <si>
    <t>TIPI (LE)</t>
  </si>
  <si>
    <t>URGENCES ET SOLIDARITES</t>
  </si>
  <si>
    <t>ASSOCIATION INDIGENES</t>
  </si>
  <si>
    <t>PATES</t>
  </si>
  <si>
    <t>BRISANT DES CHAINES</t>
  </si>
  <si>
    <t>CENTRE SOCIAL LA GAVOTTE</t>
  </si>
  <si>
    <t>SARA LOGISOL LAVERAN</t>
  </si>
  <si>
    <t>REBONDIR 13</t>
  </si>
  <si>
    <t>Tous les Vendredi et 1er Mardi</t>
  </si>
  <si>
    <t>Poids brut du colis</t>
  </si>
  <si>
    <t>4210073</t>
  </si>
  <si>
    <r>
      <t>D</t>
    </r>
    <r>
      <rPr>
        <sz val="14"/>
        <color rgb="FF000000"/>
        <rFont val="Calibri"/>
        <family val="2"/>
        <charset val="1"/>
      </rPr>
      <t xml:space="preserve">ate de </t>
    </r>
    <r>
      <rPr>
        <b/>
        <sz val="14"/>
        <color rgb="FFFF0000"/>
        <rFont val="Calibri"/>
        <family val="2"/>
        <charset val="1"/>
      </rPr>
      <t>D</t>
    </r>
    <r>
      <rPr>
        <sz val="14"/>
        <color rgb="FF000000"/>
        <rFont val="Calibri"/>
        <family val="2"/>
        <charset val="1"/>
      </rPr>
      <t xml:space="preserve">urabilité </t>
    </r>
    <r>
      <rPr>
        <b/>
        <sz val="14"/>
        <color rgb="FFFF0000"/>
        <rFont val="Calibri"/>
        <family val="2"/>
        <charset val="1"/>
      </rPr>
      <t>M</t>
    </r>
    <r>
      <rPr>
        <sz val="14"/>
        <color rgb="FF000000"/>
        <rFont val="Calibri"/>
        <family val="2"/>
        <charset val="1"/>
      </rPr>
      <t>inimale (indiquée seulement si courte ou dépassée)</t>
    </r>
  </si>
  <si>
    <t>Certains produits peuvent avoir une DDM dépassée. 
Ce n'est pas une Date Limite de Consommation (DLC).</t>
  </si>
  <si>
    <t xml:space="preserve">NOTA : </t>
  </si>
  <si>
    <t>DDM :</t>
  </si>
  <si>
    <t>AFIDAP</t>
  </si>
  <si>
    <t>U.H.U. SOS ARMEE DU SALUT</t>
  </si>
  <si>
    <t>AVENIR (L') DE NOS ENFANTS</t>
  </si>
  <si>
    <t>MARSEILLE SOLIDARITE</t>
  </si>
  <si>
    <t>FEMMES DEU MONDE</t>
  </si>
  <si>
    <t>PRODUITS FRAIS A VOTRE DISPOSITION TOUS LES JOURS, SELON ARRIVAGE : Viennoiserie, produits laitiers, charcuterie, sandwiches (sacs isothermes obligatoires), fruits et légumes…</t>
  </si>
  <si>
    <t>EPICERIE DU PAYS D'ARLES</t>
  </si>
  <si>
    <r>
      <t xml:space="preserve">Pour votre information et pour que vous puissiez dimensionner la taille de vos glaciaires, voici, ci-contre la liste des surgelés ES, AP et Industriels que vous pourrez prendre à la Banque Alimentaire 13. 
</t>
    </r>
    <r>
      <rPr>
        <b/>
        <sz val="16"/>
        <color rgb="FFFF0000"/>
        <rFont val="Calibri"/>
        <family val="2"/>
        <charset val="1"/>
      </rPr>
      <t>Ces produits ne peuvent pas être réservés à partir de votre bon de commande.</t>
    </r>
  </si>
  <si>
    <t>SURGELES EPICERIES SOCIALES, INDUSTRIELS et EUROPE (AP) 
en quantité pour 100 personnes</t>
  </si>
  <si>
    <t>Indus
(en Kg)</t>
  </si>
  <si>
    <t>AP ou ES
(colis)</t>
  </si>
  <si>
    <r>
      <t>Poids Max pour votre association (</t>
    </r>
    <r>
      <rPr>
        <b/>
        <u/>
        <sz val="14"/>
        <color rgb="FF000000"/>
        <rFont val="Calibri"/>
        <family val="2"/>
        <charset val="1"/>
      </rPr>
      <t xml:space="preserve">en Kg </t>
    </r>
    <r>
      <rPr>
        <b/>
        <sz val="14"/>
        <color rgb="FF000000"/>
        <rFont val="Calibri"/>
        <family val="2"/>
        <charset val="1"/>
      </rPr>
      <t>)</t>
    </r>
  </si>
  <si>
    <t>Poids Max en Kg pour 100p.</t>
  </si>
  <si>
    <t>SARA FONSCOLOMBE</t>
  </si>
  <si>
    <t>SARA L'INSERTION</t>
  </si>
  <si>
    <t>PRESENT POUR VOUS</t>
  </si>
  <si>
    <t>0910089</t>
  </si>
  <si>
    <t>SARA-LOGISOL VENDREDI 13</t>
  </si>
  <si>
    <t>Tous les Mardi et Jeudi AM</t>
  </si>
  <si>
    <t>CROIX-ROUGE SENAS</t>
  </si>
  <si>
    <t>ASSO FAMILIALE LAIQUE 13</t>
  </si>
  <si>
    <t>Attention : Aucune commande ne sera prise par téléphone.</t>
  </si>
  <si>
    <t xml:space="preserve">Pour savoir si votre bon de commande a été pris en compte ou que votre commande soit prête  :
Si vous avez un problème pour remplir le fichier du bon de commande.
</t>
  </si>
  <si>
    <t>04.91.45.60.26
04.91.45.60.16</t>
  </si>
  <si>
    <t>ORDRE DE MALTE</t>
  </si>
  <si>
    <r>
      <t xml:space="preserve">Poisson - 1 Pack = 4,22 Kg- </t>
    </r>
    <r>
      <rPr>
        <b/>
        <sz val="12"/>
        <color rgb="FFFF0066"/>
        <rFont val="Calibri"/>
        <family val="2"/>
        <charset val="1"/>
      </rPr>
      <t>Aide Publique 2017</t>
    </r>
  </si>
  <si>
    <t>4630089</t>
  </si>
  <si>
    <t>Escalope de poulet UE18</t>
  </si>
  <si>
    <t>4230089</t>
  </si>
  <si>
    <t>Lasagnes saumon épinards UE18</t>
  </si>
  <si>
    <t>2510001</t>
  </si>
  <si>
    <t>PETITS POTS BB</t>
  </si>
  <si>
    <t>4510001</t>
  </si>
  <si>
    <t>00031</t>
  </si>
  <si>
    <t>99033</t>
  </si>
  <si>
    <t>ACSC GERMAIN NOUVEAU - HDJ (Ancien Collectif Germain Nouveau)</t>
  </si>
  <si>
    <t>FEMMES SOLIDARITES BRICARDE</t>
  </si>
  <si>
    <t>1110001</t>
  </si>
  <si>
    <t>AIDES AUX JEUNES TRAVAILLEURS</t>
  </si>
  <si>
    <t xml:space="preserve">Chaque Mardi, chaque Vendredi, 2ème Jeudi </t>
  </si>
  <si>
    <t>Chaque Mardi</t>
  </si>
  <si>
    <t>1er Lundi, 1er Jeudi, 1er Vendredi, 2ème Mercredi, 4ème Mercredi</t>
  </si>
  <si>
    <t>Chaque Jeudi</t>
  </si>
  <si>
    <t>SARA LOGISOL SENAC</t>
  </si>
  <si>
    <t>1er Vendredi, 3ème Mardi</t>
  </si>
  <si>
    <t>Chaque mardi et jeudi</t>
  </si>
  <si>
    <t>Chaque mercredi</t>
  </si>
  <si>
    <t>1er Vendredi, 4ème Vendredi</t>
  </si>
  <si>
    <t>ts les Mercredi, 3ème Vendredi</t>
  </si>
  <si>
    <t>1er, 2ème et 3ème vendredi</t>
  </si>
  <si>
    <t>2ème lundi</t>
  </si>
  <si>
    <t>1er et 3ème Mercredi, ts les mardis et jeudis</t>
  </si>
  <si>
    <t>CCAS ST CANNAT</t>
  </si>
  <si>
    <t>Màj produits :</t>
  </si>
  <si>
    <t>Màj assos :</t>
  </si>
  <si>
    <t>2ème Mardi, 3ème &amp; 4ème Mercredi</t>
  </si>
  <si>
    <t>AGIR France</t>
  </si>
  <si>
    <t>Chaque Lundi StA, chaque Mercredi MRS</t>
  </si>
  <si>
    <t>90027</t>
  </si>
  <si>
    <t>1210041</t>
  </si>
  <si>
    <t>FAMILLE HORIZON</t>
  </si>
  <si>
    <t>1er lundi a/m</t>
  </si>
  <si>
    <t>SEC le 4ème Jeudi, FRAIS ts les lundi</t>
  </si>
  <si>
    <t>1er Vendredi matin</t>
  </si>
  <si>
    <t>SARA ADJ CRIMEE</t>
  </si>
  <si>
    <t>ts les lundi mat. &amp; ts les jeudi mat.</t>
  </si>
  <si>
    <t>ts les Mardi mat. &amp; 1er Mercredi a/m</t>
  </si>
  <si>
    <t>ACPM Pause toit ACPM</t>
  </si>
  <si>
    <t>EMMAUS COLLECTIF 59 ST JUST</t>
  </si>
  <si>
    <t>à définir</t>
  </si>
  <si>
    <r>
      <t xml:space="preserve">Merci de nous envoyer votre bon de commande, au minimum, </t>
    </r>
    <r>
      <rPr>
        <b/>
        <u/>
        <sz val="20"/>
        <color rgb="FFFFFFFF"/>
        <rFont val="Calibri"/>
        <family val="2"/>
        <charset val="1"/>
      </rPr>
      <t>10 jours avant votre passage</t>
    </r>
    <r>
      <rPr>
        <b/>
        <sz val="20"/>
        <color rgb="FFFFFFFF"/>
        <rFont val="Calibri"/>
        <family val="2"/>
        <charset val="1"/>
      </rPr>
      <t xml:space="preserve"> à la BA13.</t>
    </r>
  </si>
  <si>
    <r>
      <t xml:space="preserve">Merci d’avance de </t>
    </r>
    <r>
      <rPr>
        <b/>
        <u/>
        <sz val="18"/>
        <color rgb="FF000000"/>
        <rFont val="Calibri"/>
        <family val="2"/>
        <charset val="1"/>
      </rPr>
      <t>bien vouloir respecter le calendrier de passage</t>
    </r>
    <r>
      <rPr>
        <sz val="18"/>
        <color rgb="FF000000"/>
        <rFont val="Calibri"/>
        <family val="2"/>
        <charset val="1"/>
      </rPr>
      <t xml:space="preserve"> 
et de </t>
    </r>
    <r>
      <rPr>
        <b/>
        <u/>
        <sz val="18"/>
        <color rgb="FF000000"/>
        <rFont val="Calibri"/>
        <family val="2"/>
        <charset val="1"/>
      </rPr>
      <t>nous avertir si vous souhaitez changer</t>
    </r>
    <r>
      <rPr>
        <sz val="18"/>
        <color rgb="FF000000"/>
        <rFont val="Calibri"/>
        <family val="2"/>
        <charset val="1"/>
      </rPr>
      <t xml:space="preserve"> votre jour de passage.</t>
    </r>
  </si>
  <si>
    <t>ADPL MARTIGUES EPICERIE SOCIALE</t>
  </si>
  <si>
    <t>2ème &amp; 4ème Jeudi</t>
  </si>
  <si>
    <t>1er &amp; 3ème Lundi mat.</t>
  </si>
  <si>
    <t>4ème jeudi mat.</t>
  </si>
  <si>
    <t>1110289</t>
  </si>
  <si>
    <r>
      <t xml:space="preserve">Riz long étuvé 1 col= 12 paq
</t>
    </r>
    <r>
      <rPr>
        <b/>
        <sz val="12"/>
        <color rgb="FFFF0066"/>
        <rFont val="Calibri"/>
        <family val="2"/>
      </rPr>
      <t>Aide Publique 2018</t>
    </r>
  </si>
  <si>
    <t>20001</t>
  </si>
  <si>
    <t>4910083</t>
  </si>
  <si>
    <r>
      <t xml:space="preserve">Conserves Sardines à l'huile  1 colis= 30x125g
</t>
    </r>
    <r>
      <rPr>
        <b/>
        <sz val="12"/>
        <color rgb="FF0000FF"/>
        <rFont val="Calibri"/>
        <family val="2"/>
        <charset val="1"/>
      </rPr>
      <t>Epicerie Sociale 2018</t>
    </r>
  </si>
  <si>
    <t>60007</t>
  </si>
  <si>
    <t>4510183</t>
  </si>
  <si>
    <r>
      <t xml:space="preserve">Ratatouille  1 colis= 12x375g
</t>
    </r>
    <r>
      <rPr>
        <b/>
        <sz val="12"/>
        <color rgb="FF0000FF"/>
        <rFont val="Calibri"/>
        <family val="2"/>
        <charset val="1"/>
      </rPr>
      <t>Epicerie Sociale 2018</t>
    </r>
  </si>
  <si>
    <t>70005</t>
  </si>
  <si>
    <r>
      <t xml:space="preserve">Pates Torti 1 Pack= 20 x 500g
</t>
    </r>
    <r>
      <rPr>
        <b/>
        <sz val="12"/>
        <color rgb="FF0000FF"/>
        <rFont val="Calibri"/>
        <family val="2"/>
        <charset val="1"/>
      </rPr>
      <t>Epicerie Sociale 2016</t>
    </r>
  </si>
  <si>
    <r>
      <t xml:space="preserve">Raviolis de boeuf 1 colis = 12 boites
</t>
    </r>
    <r>
      <rPr>
        <b/>
        <sz val="12"/>
        <color rgb="FF0000FF"/>
        <rFont val="Calibri"/>
        <family val="2"/>
        <charset val="1"/>
      </rPr>
      <t>Epicerie Sociale 2017</t>
    </r>
  </si>
  <si>
    <t>4510173</t>
  </si>
  <si>
    <r>
      <t xml:space="preserve">Lentilles cuisinées  1 colis= 12x400g
</t>
    </r>
    <r>
      <rPr>
        <b/>
        <sz val="12"/>
        <color rgb="FF0000FF"/>
        <rFont val="Calibri"/>
        <family val="2"/>
        <charset val="1"/>
      </rPr>
      <t>Epicerie Sociale 2017</t>
    </r>
  </si>
  <si>
    <t>50002</t>
  </si>
  <si>
    <t>2ème &amp; 4ème Mercredi mat.</t>
  </si>
  <si>
    <r>
      <t>Certains des produits énoncés ci-dessous peuvent être à DDM (D</t>
    </r>
    <r>
      <rPr>
        <b/>
        <sz val="26"/>
        <rFont val="Calibri"/>
        <family val="2"/>
        <charset val="1"/>
      </rPr>
      <t>ate de</t>
    </r>
    <r>
      <rPr>
        <b/>
        <sz val="26"/>
        <color rgb="FFFF0000"/>
        <rFont val="Calibri"/>
        <family val="2"/>
        <charset val="1"/>
      </rPr>
      <t xml:space="preserve"> D</t>
    </r>
    <r>
      <rPr>
        <b/>
        <sz val="26"/>
        <rFont val="Calibri"/>
        <family val="2"/>
        <charset val="1"/>
      </rPr>
      <t>urabilité</t>
    </r>
    <r>
      <rPr>
        <b/>
        <sz val="26"/>
        <color rgb="FFFF0000"/>
        <rFont val="Calibri"/>
        <family val="2"/>
        <charset val="1"/>
      </rPr>
      <t xml:space="preserve"> M</t>
    </r>
    <r>
      <rPr>
        <b/>
        <sz val="26"/>
        <rFont val="Calibri"/>
        <family val="2"/>
        <charset val="1"/>
      </rPr>
      <t>inimale</t>
    </r>
    <r>
      <rPr>
        <b/>
        <sz val="26"/>
        <color rgb="FFFF0000"/>
        <rFont val="Calibri"/>
        <family val="2"/>
        <charset val="1"/>
      </rPr>
      <t>) dépassée, mais sont consommables.</t>
    </r>
  </si>
  <si>
    <t>2ème Vendredi mat.</t>
  </si>
  <si>
    <t>1er Mercredi Mat.</t>
  </si>
  <si>
    <t>1 er &amp; 3ème Lundi mat.</t>
  </si>
  <si>
    <t>COURGETTES AU MASCARPONE
1col = 5kg</t>
  </si>
  <si>
    <t>LA MARMOTTE DE MARSEILLE 13</t>
  </si>
  <si>
    <t>RHVS COCO VELTEN SOS SOLIDARITÉ</t>
  </si>
  <si>
    <t>ts les mardi A/M</t>
  </si>
  <si>
    <t>1er, 2ème &amp; 3ème Vendredi Mat.</t>
  </si>
  <si>
    <t>2810001</t>
  </si>
  <si>
    <t>CALENDRIER DE PASSAGE 2019</t>
  </si>
  <si>
    <t>Aubergines cuisinées 1 cart = 5 kg</t>
  </si>
  <si>
    <t>2010083</t>
  </si>
  <si>
    <r>
      <t xml:space="preserve">Confiture de fraises  1 colis= 12 x 400 g
</t>
    </r>
    <r>
      <rPr>
        <b/>
        <sz val="12"/>
        <color rgb="FF0000FF"/>
        <rFont val="Calibri"/>
        <family val="2"/>
        <charset val="1"/>
      </rPr>
      <t>Epicerie Sociale 2018</t>
    </r>
  </si>
  <si>
    <t>70001</t>
  </si>
  <si>
    <t>CENTRE ACCUEIL JANE PANNIER CHRS CLAIRE JOIE</t>
  </si>
  <si>
    <t>Produits réservés aux Associations
Epicerie Sociale</t>
  </si>
  <si>
    <t>Produits réservés aux Associations 
Aide Publique Européenne</t>
  </si>
  <si>
    <t>Eau de source  1col = 6x2l=12kg</t>
  </si>
  <si>
    <t>1210001</t>
  </si>
  <si>
    <t>FRUITS SECS DIVERS</t>
  </si>
  <si>
    <t>PELERINS EVANGELIQUES DE MIRAMAS (LES)</t>
  </si>
  <si>
    <t>ISTRES SOLIDARITE</t>
  </si>
  <si>
    <t>ACCUEIL (L')</t>
  </si>
  <si>
    <t>ESAIE 35</t>
  </si>
  <si>
    <t>PANIERS SOLIDAIRES (LES)</t>
  </si>
  <si>
    <t>MAISON D'ACCUEIL</t>
  </si>
  <si>
    <t>EPICERIE SOCIALE DES TOURS</t>
  </si>
  <si>
    <t>ETAPE (L')</t>
  </si>
  <si>
    <t>PANIERS SOLIDAIRES NA-Chato (LES)</t>
  </si>
  <si>
    <t>PANIERS SOLIDAIRES NA - BBT (LES)</t>
  </si>
  <si>
    <t>CCAS DE ROGNES</t>
  </si>
  <si>
    <t>CCAS DE ST ANDIOL</t>
  </si>
  <si>
    <t>CCAS LA FARE LES OLIVIERS</t>
  </si>
  <si>
    <t>CROIX-ROUGE ISTRES OUEST PROVENCE</t>
  </si>
  <si>
    <t>CROIX-ROUGE CHATEAURENARD</t>
  </si>
  <si>
    <t>1110189</t>
  </si>
  <si>
    <r>
      <t xml:space="preserve">Coquillettes  1 Col = 20x500g
</t>
    </r>
    <r>
      <rPr>
        <b/>
        <sz val="12"/>
        <color rgb="FFFF0066"/>
        <rFont val="Calibri"/>
        <family val="2"/>
        <charset val="1"/>
      </rPr>
      <t>Aide Publique 2018</t>
    </r>
  </si>
  <si>
    <t>30001</t>
  </si>
  <si>
    <t>6010020</t>
  </si>
  <si>
    <t>Graines de Chia 
1ctn = 6 sachets = 1,5kg</t>
  </si>
  <si>
    <t>2810011</t>
  </si>
  <si>
    <t>Badoit  1col = 6 x 1 l = 7kg</t>
  </si>
  <si>
    <t>1410081</t>
  </si>
  <si>
    <t>Bicarbonate de sodium 1 pack = 12kg</t>
  </si>
  <si>
    <t>1110399</t>
  </si>
  <si>
    <r>
      <t xml:space="preserve">Grain de couscous  1 Col = 18x500g
</t>
    </r>
    <r>
      <rPr>
        <b/>
        <sz val="12"/>
        <color rgb="FFFF0066"/>
        <rFont val="Calibri"/>
        <family val="2"/>
        <charset val="1"/>
      </rPr>
      <t>Aide Publique 2019</t>
    </r>
  </si>
  <si>
    <t>20006</t>
  </si>
  <si>
    <r>
      <t xml:space="preserve">Haricots verts  1 Col = 12x800g
</t>
    </r>
    <r>
      <rPr>
        <b/>
        <sz val="12"/>
        <color rgb="FFFF0066"/>
        <rFont val="Calibri"/>
        <family val="2"/>
        <charset val="1"/>
      </rPr>
      <t>Aide Publique 2019</t>
    </r>
  </si>
  <si>
    <t>20004</t>
  </si>
  <si>
    <t>ESPOIR LA SELONNE (L')</t>
  </si>
  <si>
    <t>2ème lundi A/M</t>
  </si>
  <si>
    <t>4ème mardi A/M</t>
  </si>
  <si>
    <t>GROUPE SOS SOLIDARITE POINT MARSEILLE</t>
  </si>
  <si>
    <t>Volvic Hibiscus Bio  1col = 6 x 0,75 l = 5kg</t>
  </si>
  <si>
    <t>0310099</t>
  </si>
  <si>
    <t>50008</t>
  </si>
  <si>
    <r>
      <t xml:space="preserve">Café moulu  1 Col = 16 x 250g
</t>
    </r>
    <r>
      <rPr>
        <b/>
        <sz val="12"/>
        <color rgb="FFFF0066"/>
        <rFont val="Calibri"/>
        <family val="2"/>
        <charset val="1"/>
      </rPr>
      <t>Aide Publique 2019</t>
    </r>
  </si>
  <si>
    <r>
      <t xml:space="preserve">Purée de pdt en flocon  1 Col = 12 x 500g
</t>
    </r>
    <r>
      <rPr>
        <b/>
        <sz val="12"/>
        <color rgb="FFFF0066"/>
        <rFont val="Calibri"/>
        <family val="2"/>
        <charset val="1"/>
      </rPr>
      <t>Aide Publique 2019</t>
    </r>
  </si>
  <si>
    <t>30025</t>
  </si>
  <si>
    <t>4510499</t>
  </si>
  <si>
    <t>0410199</t>
  </si>
  <si>
    <r>
      <t xml:space="preserve">Céréales pt déjeuner  1 Col = 12 x 375g
</t>
    </r>
    <r>
      <rPr>
        <b/>
        <sz val="12"/>
        <color rgb="FFFF0066"/>
        <rFont val="Calibri"/>
        <family val="2"/>
        <charset val="1"/>
      </rPr>
      <t>Aide Publique 2019</t>
    </r>
  </si>
  <si>
    <t>30033</t>
  </si>
  <si>
    <r>
      <t xml:space="preserve">Farine de blé 1 Col = 10 x 1kg
</t>
    </r>
    <r>
      <rPr>
        <b/>
        <sz val="12"/>
        <color rgb="FFFF0066"/>
        <rFont val="Calibri"/>
        <family val="2"/>
        <charset val="1"/>
      </rPr>
      <t>Aide Publique 2019</t>
    </r>
  </si>
  <si>
    <t>90010</t>
  </si>
  <si>
    <t>1710199</t>
  </si>
  <si>
    <r>
      <t xml:space="preserve">Huile de tournesol  1 Col = 10 x 1 litre
</t>
    </r>
    <r>
      <rPr>
        <b/>
        <sz val="12"/>
        <color rgb="FFFF0066"/>
        <rFont val="Calibri"/>
        <family val="2"/>
        <charset val="1"/>
      </rPr>
      <t>Aide Publique 2019</t>
    </r>
  </si>
  <si>
    <t>70023</t>
  </si>
  <si>
    <t>4210999</t>
  </si>
  <si>
    <r>
      <t xml:space="preserve">Raviolis de boeuf  1 Col = 12 x 800g
</t>
    </r>
    <r>
      <rPr>
        <b/>
        <sz val="12"/>
        <color rgb="FFFF0066"/>
        <rFont val="Calibri"/>
        <family val="2"/>
        <charset val="1"/>
      </rPr>
      <t>Aide Publique 2019</t>
    </r>
  </si>
  <si>
    <t>30031</t>
  </si>
  <si>
    <t>4510199</t>
  </si>
  <si>
    <r>
      <t xml:space="preserve">Ratatouille  1 Col = 12 x 375 g
</t>
    </r>
    <r>
      <rPr>
        <b/>
        <sz val="12"/>
        <color rgb="FFFF0066"/>
        <rFont val="Calibri"/>
        <family val="2"/>
        <charset val="1"/>
      </rPr>
      <t>Aide Publique 2019</t>
    </r>
  </si>
  <si>
    <t>70029</t>
  </si>
  <si>
    <t>4910099</t>
  </si>
  <si>
    <r>
      <t xml:space="preserve">Thon Listao  1 Col = 24x140g égoutté
</t>
    </r>
    <r>
      <rPr>
        <b/>
        <sz val="12"/>
        <color rgb="FFFF0066"/>
        <rFont val="Calibri"/>
        <family val="2"/>
        <charset val="1"/>
      </rPr>
      <t>Aide Publique 2019</t>
    </r>
  </si>
  <si>
    <t>20008</t>
  </si>
  <si>
    <t>CRF CENTRE DE DISTRIBUTION BAILLE</t>
  </si>
  <si>
    <t>1010299</t>
  </si>
  <si>
    <t>4510099</t>
  </si>
  <si>
    <r>
      <t xml:space="preserve">Flageolets verts  1 Col = 12x400g
</t>
    </r>
    <r>
      <rPr>
        <b/>
        <sz val="12"/>
        <color rgb="FFFF0066"/>
        <rFont val="Calibri"/>
        <family val="2"/>
        <charset val="1"/>
      </rPr>
      <t>Aide Publique 2019</t>
    </r>
  </si>
  <si>
    <t>2ème, 3ème et 4ème vendredi</t>
  </si>
  <si>
    <t>ACSC GERMAIN NOUVEAU - FRR (FAMIL REF REINST)</t>
  </si>
  <si>
    <t>Epicerie étudiants Frédéric OZANAM</t>
  </si>
  <si>
    <r>
      <t>LAIT UHT AP18  1 Col = 6L</t>
    </r>
    <r>
      <rPr>
        <sz val="12"/>
        <rFont val="Calibri"/>
        <family val="2"/>
        <charset val="1"/>
      </rPr>
      <t xml:space="preserve">
</t>
    </r>
    <r>
      <rPr>
        <b/>
        <sz val="12"/>
        <color rgb="FFFF0000"/>
        <rFont val="Calibri"/>
        <family val="2"/>
      </rPr>
      <t xml:space="preserve">Aide publique 2018                  </t>
    </r>
    <r>
      <rPr>
        <b/>
        <sz val="14"/>
        <color rgb="FFFF0000"/>
        <rFont val="Calibri"/>
        <family val="2"/>
      </rPr>
      <t>DDM 06/09/19</t>
    </r>
  </si>
  <si>
    <t>90004</t>
  </si>
</sst>
</file>

<file path=xl/styles.xml><?xml version="1.0" encoding="utf-8"?>
<styleSheet xmlns="http://schemas.openxmlformats.org/spreadsheetml/2006/main">
  <numFmts count="5">
    <numFmt numFmtId="164" formatCode="0.0&quot; Kg&quot;"/>
    <numFmt numFmtId="165" formatCode="0&quot; Kg&quot;"/>
    <numFmt numFmtId="166" formatCode="#,##0.000&quot; Kg&quot;"/>
    <numFmt numFmtId="167" formatCode="[$-40C]d\ mmmm\ yyyy;@"/>
    <numFmt numFmtId="168" formatCode="dddd&quot;, &quot;dd\ mmmm\ yyyy"/>
  </numFmts>
  <fonts count="4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4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FF"/>
      <name val="Calibri"/>
      <family val="2"/>
      <charset val="1"/>
    </font>
    <font>
      <sz val="24"/>
      <name val="Calibri"/>
      <family val="2"/>
      <charset val="1"/>
    </font>
    <font>
      <b/>
      <sz val="26"/>
      <color rgb="FF000000"/>
      <name val="Calibri"/>
      <family val="2"/>
      <charset val="1"/>
    </font>
    <font>
      <b/>
      <u/>
      <sz val="14"/>
      <color rgb="FFFF0000"/>
      <name val="Calibri"/>
      <family val="2"/>
      <charset val="1"/>
    </font>
    <font>
      <sz val="14"/>
      <color rgb="FF0000FF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0000FF"/>
      <name val="Calibri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  <font>
      <b/>
      <sz val="12"/>
      <color rgb="FFFF0066"/>
      <name val="Calibri"/>
      <family val="2"/>
      <charset val="1"/>
    </font>
    <font>
      <sz val="10"/>
      <name val="Arial"/>
      <family val="2"/>
      <charset val="1"/>
    </font>
    <font>
      <sz val="18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6"/>
      <color rgb="FF0000FF"/>
      <name val="Calibri"/>
      <family val="2"/>
      <charset val="1"/>
    </font>
    <font>
      <b/>
      <sz val="22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color rgb="FFFF0066"/>
      <name val="Calibri"/>
      <family val="2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  <charset val="1"/>
    </font>
    <font>
      <sz val="14"/>
      <color theme="0"/>
      <name val="Calibri"/>
      <family val="2"/>
      <charset val="1"/>
    </font>
    <font>
      <sz val="12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b/>
      <sz val="20"/>
      <color rgb="FFFFFFFF"/>
      <name val="Calibri"/>
      <family val="2"/>
      <charset val="1"/>
    </font>
    <font>
      <b/>
      <u/>
      <sz val="20"/>
      <color rgb="FFFFFFFF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sz val="26"/>
      <color rgb="FFFF0000"/>
      <name val="Calibri"/>
      <family val="2"/>
      <charset val="1"/>
    </font>
    <font>
      <b/>
      <sz val="26"/>
      <name val="Calibri"/>
      <family val="2"/>
      <charset val="1"/>
    </font>
    <font>
      <b/>
      <sz val="18"/>
      <color rgb="FF000000"/>
      <name val="Calibri"/>
      <family val="2"/>
    </font>
    <font>
      <sz val="11"/>
      <name val="Arial"/>
      <family val="2"/>
    </font>
    <font>
      <b/>
      <sz val="14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FF0066"/>
      </patternFill>
    </fill>
    <fill>
      <patternFill patternType="solid">
        <fgColor rgb="FF92D050"/>
        <bgColor rgb="FFA6A6A6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6699"/>
        <bgColor rgb="FFFF3399"/>
      </patternFill>
    </fill>
    <fill>
      <patternFill patternType="solid">
        <fgColor rgb="FFD9D9D9"/>
        <bgColor rgb="FFC0C0C0"/>
      </patternFill>
    </fill>
    <fill>
      <patternFill patternType="solid">
        <fgColor theme="3" tint="0.79998168889431442"/>
        <bgColor rgb="FFFF9900"/>
      </patternFill>
    </fill>
    <fill>
      <patternFill patternType="solid">
        <fgColor rgb="FFFF0000"/>
        <bgColor rgb="FFC0C0C0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0" fillId="0" borderId="0" applyBorder="0" applyProtection="0"/>
    <xf numFmtId="0" fontId="24" fillId="0" borderId="0"/>
    <xf numFmtId="0" fontId="24" fillId="0" borderId="0"/>
  </cellStyleXfs>
  <cellXfs count="20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8" fillId="0" borderId="0" xfId="0" applyFont="1" applyProtection="1"/>
    <xf numFmtId="0" fontId="9" fillId="0" borderId="0" xfId="1" applyFont="1" applyBorder="1" applyAlignment="1" applyProtection="1"/>
    <xf numFmtId="0" fontId="0" fillId="0" borderId="0" xfId="0" applyBorder="1" applyProtection="1"/>
    <xf numFmtId="0" fontId="8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4" fillId="0" borderId="9" xfId="0" applyFont="1" applyBorder="1" applyAlignment="1" applyProtection="1"/>
    <xf numFmtId="0" fontId="14" fillId="0" borderId="9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vertical="center"/>
    </xf>
    <xf numFmtId="0" fontId="0" fillId="2" borderId="0" xfId="0" applyFill="1" applyBorder="1" applyAlignment="1" applyProtection="1">
      <alignment horizontal="center" textRotation="90" wrapText="1"/>
    </xf>
    <xf numFmtId="0" fontId="7" fillId="0" borderId="0" xfId="0" applyFont="1" applyAlignment="1" applyProtection="1">
      <alignment horizontal="right"/>
    </xf>
    <xf numFmtId="2" fontId="0" fillId="0" borderId="0" xfId="0" applyNumberFormat="1" applyProtection="1"/>
    <xf numFmtId="0" fontId="28" fillId="0" borderId="0" xfId="0" applyFont="1" applyProtection="1"/>
    <xf numFmtId="0" fontId="30" fillId="0" borderId="0" xfId="0" applyFont="1" applyBorder="1" applyAlignment="1" applyProtection="1">
      <alignment wrapText="1"/>
    </xf>
    <xf numFmtId="0" fontId="0" fillId="0" borderId="0" xfId="0" applyFont="1" applyProtection="1"/>
    <xf numFmtId="0" fontId="0" fillId="0" borderId="1" xfId="0" applyFont="1" applyBorder="1" applyProtection="1"/>
    <xf numFmtId="0" fontId="0" fillId="0" borderId="0" xfId="0" applyAlignment="1" applyProtection="1">
      <alignment horizontal="center" vertical="center"/>
    </xf>
    <xf numFmtId="0" fontId="32" fillId="0" borderId="0" xfId="0" applyFont="1" applyProtection="1"/>
    <xf numFmtId="0" fontId="32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7" fillId="0" borderId="0" xfId="0" applyFont="1" applyAlignment="1" applyProtection="1">
      <alignment horizontal="right" vertical="top"/>
    </xf>
    <xf numFmtId="166" fontId="4" fillId="0" borderId="11" xfId="0" applyNumberFormat="1" applyFont="1" applyBorder="1" applyAlignment="1" applyProtection="1">
      <alignment vertical="center"/>
    </xf>
    <xf numFmtId="166" fontId="7" fillId="0" borderId="0" xfId="0" applyNumberFormat="1" applyFont="1" applyAlignment="1" applyProtection="1">
      <alignment vertical="top"/>
    </xf>
    <xf numFmtId="166" fontId="7" fillId="0" borderId="0" xfId="0" applyNumberFormat="1" applyFont="1" applyProtection="1"/>
    <xf numFmtId="0" fontId="7" fillId="0" borderId="0" xfId="0" applyFont="1" applyAlignment="1" applyProtection="1">
      <alignment horizontal="right" vertical="center"/>
    </xf>
    <xf numFmtId="166" fontId="7" fillId="0" borderId="0" xfId="0" applyNumberFormat="1" applyFont="1" applyAlignment="1" applyProtection="1">
      <alignment vertical="center"/>
    </xf>
    <xf numFmtId="0" fontId="17" fillId="0" borderId="0" xfId="0" applyFont="1" applyBorder="1" applyAlignment="1" applyProtection="1">
      <alignment horizontal="right" vertical="top" wrapText="1"/>
    </xf>
    <xf numFmtId="49" fontId="4" fillId="0" borderId="0" xfId="0" applyNumberFormat="1" applyFont="1" applyBorder="1" applyAlignment="1" applyProtection="1">
      <alignment horizontal="right" vertical="center"/>
    </xf>
    <xf numFmtId="0" fontId="8" fillId="4" borderId="6" xfId="0" applyFont="1" applyFill="1" applyBorder="1" applyAlignment="1" applyProtection="1">
      <alignment vertical="top"/>
    </xf>
    <xf numFmtId="0" fontId="0" fillId="4" borderId="7" xfId="0" applyFill="1" applyBorder="1" applyAlignment="1" applyProtection="1">
      <alignment horizontal="left" vertical="top" wrapText="1"/>
    </xf>
    <xf numFmtId="0" fontId="38" fillId="12" borderId="3" xfId="0" applyFont="1" applyFill="1" applyBorder="1" applyProtection="1"/>
    <xf numFmtId="0" fontId="39" fillId="12" borderId="4" xfId="0" applyFont="1" applyFill="1" applyBorder="1" applyAlignment="1" applyProtection="1">
      <alignment horizontal="left"/>
    </xf>
    <xf numFmtId="0" fontId="3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32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 textRotation="90" wrapText="1"/>
    </xf>
    <xf numFmtId="0" fontId="18" fillId="7" borderId="22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justify" vertical="center"/>
    </xf>
    <xf numFmtId="0" fontId="6" fillId="6" borderId="22" xfId="0" applyFont="1" applyFill="1" applyBorder="1" applyAlignment="1" applyProtection="1">
      <alignment horizontal="justify" vertical="center"/>
    </xf>
    <xf numFmtId="0" fontId="18" fillId="7" borderId="23" xfId="0" applyFont="1" applyFill="1" applyBorder="1" applyAlignment="1" applyProtection="1">
      <alignment horizontal="center" vertical="center"/>
    </xf>
    <xf numFmtId="0" fontId="18" fillId="7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1" fillId="0" borderId="16" xfId="0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8" fillId="0" borderId="10" xfId="2" applyFont="1" applyBorder="1" applyAlignment="1" applyProtection="1">
      <alignment horizontal="center" vertical="center"/>
    </xf>
    <xf numFmtId="49" fontId="8" fillId="8" borderId="10" xfId="0" applyNumberFormat="1" applyFont="1" applyFill="1" applyBorder="1" applyAlignment="1" applyProtection="1">
      <alignment horizontal="center" vertical="center"/>
    </xf>
    <xf numFmtId="49" fontId="8" fillId="8" borderId="12" xfId="0" applyNumberFormat="1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justify" vertical="center" wrapText="1"/>
    </xf>
    <xf numFmtId="49" fontId="11" fillId="0" borderId="13" xfId="0" applyNumberFormat="1" applyFont="1" applyBorder="1" applyAlignment="1" applyProtection="1">
      <alignment horizontal="center" vertical="center"/>
    </xf>
    <xf numFmtId="165" fontId="8" fillId="0" borderId="13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justify" wrapText="1"/>
    </xf>
    <xf numFmtId="0" fontId="1" fillId="0" borderId="1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horizontal="center" vertical="center"/>
    </xf>
    <xf numFmtId="0" fontId="32" fillId="0" borderId="1" xfId="0" applyFont="1" applyBorder="1" applyProtection="1"/>
    <xf numFmtId="0" fontId="0" fillId="0" borderId="0" xfId="0" applyBorder="1" applyAlignment="1" applyProtection="1">
      <alignment horizontal="left"/>
    </xf>
    <xf numFmtId="0" fontId="32" fillId="0" borderId="1" xfId="0" applyFont="1" applyBorder="1" applyAlignment="1" applyProtection="1">
      <alignment wrapText="1"/>
    </xf>
    <xf numFmtId="0" fontId="32" fillId="0" borderId="0" xfId="0" applyFont="1" applyBorder="1" applyAlignment="1" applyProtection="1">
      <alignment horizontal="left"/>
    </xf>
    <xf numFmtId="0" fontId="33" fillId="0" borderId="1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justify" wrapText="1"/>
    </xf>
    <xf numFmtId="0" fontId="32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/>
    </xf>
    <xf numFmtId="0" fontId="22" fillId="0" borderId="27" xfId="2" applyFont="1" applyBorder="1" applyAlignment="1" applyProtection="1">
      <alignment horizontal="left" vertical="center" wrapText="1"/>
    </xf>
    <xf numFmtId="49" fontId="11" fillId="0" borderId="27" xfId="0" applyNumberFormat="1" applyFont="1" applyBorder="1" applyAlignment="1" applyProtection="1">
      <alignment horizontal="center" vertical="center"/>
    </xf>
    <xf numFmtId="166" fontId="8" fillId="0" borderId="27" xfId="0" applyNumberFormat="1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49" fontId="21" fillId="0" borderId="27" xfId="0" applyNumberFormat="1" applyFont="1" applyBorder="1" applyAlignment="1" applyProtection="1">
      <alignment horizontal="center" vertical="center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 vertical="center" wrapText="1"/>
    </xf>
    <xf numFmtId="49" fontId="11" fillId="8" borderId="27" xfId="0" applyNumberFormat="1" applyFont="1" applyFill="1" applyBorder="1" applyAlignment="1" applyProtection="1">
      <alignment horizontal="center" vertical="center"/>
    </xf>
    <xf numFmtId="0" fontId="46" fillId="0" borderId="27" xfId="0" applyFont="1" applyBorder="1" applyAlignment="1">
      <alignment horizontal="left" vertical="center" wrapText="1"/>
    </xf>
    <xf numFmtId="0" fontId="0" fillId="7" borderId="32" xfId="0" applyFill="1" applyBorder="1" applyAlignment="1" applyProtection="1">
      <alignment vertical="center"/>
    </xf>
    <xf numFmtId="166" fontId="4" fillId="0" borderId="27" xfId="0" applyNumberFormat="1" applyFont="1" applyBorder="1" applyAlignment="1" applyProtection="1">
      <alignment vertical="center"/>
    </xf>
    <xf numFmtId="49" fontId="8" fillId="0" borderId="12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49" fontId="11" fillId="8" borderId="13" xfId="0" applyNumberFormat="1" applyFont="1" applyFill="1" applyBorder="1" applyAlignment="1" applyProtection="1">
      <alignment horizontal="center" vertical="center"/>
    </xf>
    <xf numFmtId="166" fontId="8" fillId="0" borderId="13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49" fontId="21" fillId="0" borderId="13" xfId="0" applyNumberFormat="1" applyFont="1" applyBorder="1" applyAlignment="1" applyProtection="1">
      <alignment horizontal="center" vertical="center"/>
    </xf>
    <xf numFmtId="1" fontId="6" fillId="3" borderId="13" xfId="0" applyNumberFormat="1" applyFont="1" applyFill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vertical="center"/>
    </xf>
    <xf numFmtId="49" fontId="22" fillId="0" borderId="10" xfId="2" applyNumberFormat="1" applyFont="1" applyBorder="1" applyAlignment="1" applyProtection="1">
      <alignment horizontal="center" vertical="center"/>
    </xf>
    <xf numFmtId="166" fontId="4" fillId="0" borderId="33" xfId="0" applyNumberFormat="1" applyFont="1" applyBorder="1" applyAlignment="1" applyProtection="1">
      <alignment vertical="center"/>
    </xf>
    <xf numFmtId="0" fontId="8" fillId="0" borderId="27" xfId="2" applyFont="1" applyBorder="1" applyAlignment="1" applyProtection="1">
      <alignment horizontal="left" wrapText="1"/>
    </xf>
    <xf numFmtId="0" fontId="11" fillId="0" borderId="27" xfId="0" applyFont="1" applyBorder="1" applyAlignment="1" applyProtection="1">
      <alignment horizontal="center" vertical="center" wrapText="1"/>
    </xf>
    <xf numFmtId="164" fontId="8" fillId="0" borderId="27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justify" vertical="center" wrapText="1"/>
    </xf>
    <xf numFmtId="165" fontId="8" fillId="0" borderId="27" xfId="0" applyNumberFormat="1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 wrapText="1"/>
    </xf>
    <xf numFmtId="0" fontId="18" fillId="7" borderId="16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8" fillId="7" borderId="17" xfId="0" applyFont="1" applyFill="1" applyBorder="1" applyAlignment="1" applyProtection="1">
      <alignment horizontal="center" vertical="center" wrapText="1"/>
    </xf>
    <xf numFmtId="0" fontId="4" fillId="0" borderId="31" xfId="0" applyFont="1" applyBorder="1" applyProtection="1"/>
    <xf numFmtId="0" fontId="22" fillId="0" borderId="27" xfId="0" applyFont="1" applyBorder="1" applyAlignment="1" applyProtection="1">
      <alignment horizontal="left" vertical="center" wrapText="1"/>
    </xf>
    <xf numFmtId="3" fontId="4" fillId="0" borderId="27" xfId="0" applyNumberFormat="1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left" vertical="center" wrapText="1"/>
    </xf>
    <xf numFmtId="3" fontId="4" fillId="0" borderId="13" xfId="0" applyNumberFormat="1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49" fontId="8" fillId="0" borderId="42" xfId="0" applyNumberFormat="1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center" vertical="center"/>
    </xf>
    <xf numFmtId="165" fontId="8" fillId="0" borderId="18" xfId="0" applyNumberFormat="1" applyFont="1" applyBorder="1" applyAlignment="1" applyProtection="1">
      <alignment horizontal="center" vertical="center"/>
    </xf>
    <xf numFmtId="3" fontId="4" fillId="0" borderId="18" xfId="0" applyNumberFormat="1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66" fontId="4" fillId="0" borderId="18" xfId="0" applyNumberFormat="1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textRotation="90" wrapText="1"/>
    </xf>
    <xf numFmtId="0" fontId="13" fillId="2" borderId="0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/>
    </xf>
    <xf numFmtId="1" fontId="12" fillId="0" borderId="1" xfId="0" applyNumberFormat="1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168" fontId="12" fillId="3" borderId="1" xfId="0" applyNumberFormat="1" applyFont="1" applyFill="1" applyBorder="1" applyAlignment="1" applyProtection="1">
      <alignment horizontal="left"/>
      <protection locked="0"/>
    </xf>
    <xf numFmtId="0" fontId="15" fillId="0" borderId="4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5" fillId="0" borderId="41" xfId="0" applyFont="1" applyBorder="1" applyAlignment="1" applyProtection="1">
      <alignment horizontal="center" vertical="top"/>
    </xf>
    <xf numFmtId="0" fontId="14" fillId="0" borderId="12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left" vertical="top" wrapText="1"/>
    </xf>
    <xf numFmtId="0" fontId="16" fillId="0" borderId="33" xfId="0" applyFont="1" applyBorder="1" applyAlignment="1" applyProtection="1">
      <alignment horizontal="left" vertical="top" wrapText="1"/>
    </xf>
    <xf numFmtId="0" fontId="40" fillId="5" borderId="14" xfId="0" applyFont="1" applyFill="1" applyBorder="1" applyAlignment="1" applyProtection="1">
      <alignment horizontal="center" vertical="center" wrapText="1"/>
    </xf>
    <xf numFmtId="0" fontId="40" fillId="5" borderId="26" xfId="0" applyFont="1" applyFill="1" applyBorder="1" applyAlignment="1" applyProtection="1">
      <alignment horizontal="center" vertical="center" wrapText="1"/>
    </xf>
    <xf numFmtId="0" fontId="40" fillId="5" borderId="2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 applyProtection="1">
      <alignment horizontal="left" vertical="top"/>
    </xf>
    <xf numFmtId="0" fontId="37" fillId="12" borderId="2" xfId="0" applyFont="1" applyFill="1" applyBorder="1" applyAlignment="1" applyProtection="1">
      <alignment horizontal="left" vertical="top"/>
    </xf>
    <xf numFmtId="0" fontId="37" fillId="12" borderId="3" xfId="0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horizontal="right" vertical="center"/>
    </xf>
    <xf numFmtId="0" fontId="8" fillId="0" borderId="8" xfId="0" applyFont="1" applyBorder="1" applyAlignment="1" applyProtection="1">
      <alignment horizontal="right" vertical="center"/>
    </xf>
    <xf numFmtId="167" fontId="1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 wrapText="1"/>
    </xf>
    <xf numFmtId="0" fontId="0" fillId="0" borderId="8" xfId="0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31" fillId="11" borderId="19" xfId="0" applyFont="1" applyFill="1" applyBorder="1" applyAlignment="1" applyProtection="1">
      <alignment horizontal="left" vertical="center" wrapText="1"/>
    </xf>
    <xf numFmtId="0" fontId="31" fillId="11" borderId="20" xfId="0" applyFont="1" applyFill="1" applyBorder="1" applyAlignment="1" applyProtection="1">
      <alignment horizontal="left" vertical="center" wrapText="1"/>
    </xf>
    <xf numFmtId="0" fontId="31" fillId="11" borderId="21" xfId="0" applyFont="1" applyFill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top" wrapText="1"/>
    </xf>
    <xf numFmtId="0" fontId="28" fillId="6" borderId="15" xfId="0" applyFont="1" applyFill="1" applyBorder="1" applyAlignment="1" applyProtection="1">
      <alignment horizontal="center" vertical="center" wrapText="1"/>
    </xf>
    <xf numFmtId="0" fontId="28" fillId="6" borderId="16" xfId="0" applyFont="1" applyFill="1" applyBorder="1" applyAlignment="1" applyProtection="1">
      <alignment horizontal="center" vertical="center" wrapText="1"/>
    </xf>
    <xf numFmtId="0" fontId="28" fillId="6" borderId="31" xfId="0" applyFont="1" applyFill="1" applyBorder="1" applyAlignment="1" applyProtection="1">
      <alignment horizontal="center" vertical="center" wrapText="1"/>
    </xf>
    <xf numFmtId="49" fontId="25" fillId="10" borderId="14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3" fillId="0" borderId="31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33" xfId="0" applyFont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vertical="center" textRotation="90" wrapText="1"/>
    </xf>
    <xf numFmtId="0" fontId="3" fillId="2" borderId="33" xfId="0" applyFont="1" applyFill="1" applyBorder="1" applyAlignment="1" applyProtection="1">
      <alignment horizontal="center" vertical="center" textRotation="90" wrapText="1"/>
    </xf>
    <xf numFmtId="0" fontId="43" fillId="0" borderId="28" xfId="0" applyFont="1" applyBorder="1" applyAlignment="1" applyProtection="1">
      <alignment horizontal="center" vertical="center" wrapText="1"/>
    </xf>
    <xf numFmtId="0" fontId="43" fillId="0" borderId="29" xfId="0" applyFont="1" applyBorder="1" applyAlignment="1" applyProtection="1">
      <alignment horizontal="center" vertical="center" wrapText="1"/>
    </xf>
    <xf numFmtId="0" fontId="43" fillId="0" borderId="30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/>
    </xf>
    <xf numFmtId="0" fontId="45" fillId="13" borderId="38" xfId="0" applyFont="1" applyFill="1" applyBorder="1" applyAlignment="1" applyProtection="1">
      <alignment horizontal="center" vertical="center" textRotation="90" wrapText="1"/>
    </xf>
    <xf numFmtId="0" fontId="45" fillId="13" borderId="39" xfId="0" applyFont="1" applyFill="1" applyBorder="1" applyAlignment="1" applyProtection="1">
      <alignment horizontal="center" vertical="center" textRotation="90" wrapText="1"/>
    </xf>
    <xf numFmtId="0" fontId="1" fillId="9" borderId="34" xfId="0" applyFont="1" applyFill="1" applyBorder="1" applyAlignment="1" applyProtection="1">
      <alignment horizontal="center" vertical="center" textRotation="90" wrapText="1"/>
    </xf>
    <xf numFmtId="0" fontId="1" fillId="9" borderId="35" xfId="0" applyFont="1" applyFill="1" applyBorder="1" applyAlignment="1" applyProtection="1">
      <alignment horizontal="center" vertical="center" textRotation="90" wrapText="1"/>
    </xf>
    <xf numFmtId="0" fontId="1" fillId="9" borderId="36" xfId="0" applyFont="1" applyFill="1" applyBorder="1" applyAlignment="1" applyProtection="1">
      <alignment horizontal="center" vertical="center" textRotation="90" wrapText="1"/>
    </xf>
  </cellXfs>
  <cellStyles count="4">
    <cellStyle name="Excel Built-in Normal" xfId="3"/>
    <cellStyle name="Lien hypertexte" xfId="1" builtinId="8"/>
    <cellStyle name="Normal" xfId="0" builtinId="0"/>
    <cellStyle name="Texte explicatif" xfId="2" builtinId="53" customBuiltin="1"/>
  </cellStyles>
  <dxfs count="1">
    <dxf>
      <font>
        <color rgb="FFFFFFFF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99"/>
      <rgbColor rgb="FFFFFFCC"/>
      <rgbColor rgb="FFCCFFFF"/>
      <rgbColor rgb="FF660066"/>
      <rgbColor rgb="FFFF6699"/>
      <rgbColor rgb="FF0066CC"/>
      <rgbColor rgb="FFD9D9D9"/>
      <rgbColor rgb="FF000080"/>
      <rgbColor rgb="FFFF0066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76319</xdr:rowOff>
    </xdr:from>
    <xdr:to>
      <xdr:col>3</xdr:col>
      <xdr:colOff>796620</xdr:colOff>
      <xdr:row>5</xdr:row>
      <xdr:rowOff>104774</xdr:rowOff>
    </xdr:to>
    <xdr:pic>
      <xdr:nvPicPr>
        <xdr:cNvPr id="2" name="Image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76319"/>
          <a:ext cx="5568585" cy="1190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352424</xdr:colOff>
      <xdr:row>10</xdr:row>
      <xdr:rowOff>89910</xdr:rowOff>
    </xdr:from>
    <xdr:to>
      <xdr:col>9</xdr:col>
      <xdr:colOff>523619</xdr:colOff>
      <xdr:row>15</xdr:row>
      <xdr:rowOff>0</xdr:rowOff>
    </xdr:to>
    <xdr:pic>
      <xdr:nvPicPr>
        <xdr:cNvPr id="3" name="Image 4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486899" y="2271135"/>
          <a:ext cx="1390395" cy="12054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104775</xdr:colOff>
      <xdr:row>24</xdr:row>
      <xdr:rowOff>152400</xdr:rowOff>
    </xdr:from>
    <xdr:to>
      <xdr:col>6</xdr:col>
      <xdr:colOff>515458</xdr:colOff>
      <xdr:row>24</xdr:row>
      <xdr:rowOff>2915036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4775" y="6448425"/>
          <a:ext cx="7935433" cy="2762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s@banquealimentaire13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274"/>
  <sheetViews>
    <sheetView tabSelected="1" view="pageBreakPreview" topLeftCell="A19" zoomScaleNormal="100" zoomScaleSheetLayoutView="100" zoomScalePageLayoutView="40" workbookViewId="0">
      <selection activeCell="D17" sqref="D17:J17"/>
    </sheetView>
  </sheetViews>
  <sheetFormatPr baseColWidth="10" defaultColWidth="9.140625" defaultRowHeight="15"/>
  <cols>
    <col min="1" max="1" width="12.85546875" style="1" customWidth="1"/>
    <col min="2" max="2" width="48.7109375" style="1" customWidth="1"/>
    <col min="3" max="3" width="10.5703125" style="1" customWidth="1"/>
    <col min="4" max="4" width="12.7109375" style="1" customWidth="1"/>
    <col min="5" max="5" width="13.5703125" style="1" customWidth="1"/>
    <col min="6" max="6" width="14.42578125" style="1" customWidth="1"/>
    <col min="7" max="7" width="8.7109375" style="1" customWidth="1"/>
    <col min="8" max="8" width="15.42578125" style="1" customWidth="1"/>
    <col min="9" max="9" width="18.28515625" style="1" customWidth="1"/>
    <col min="10" max="10" width="11.5703125" style="1" customWidth="1"/>
    <col min="11" max="11" width="3.42578125" style="1" customWidth="1"/>
    <col min="12" max="12" width="13" style="1" hidden="1" customWidth="1"/>
    <col min="13" max="17" width="3.42578125" style="1" customWidth="1"/>
    <col min="18" max="19" width="6.42578125" style="1" customWidth="1"/>
    <col min="20" max="22" width="4" style="1" customWidth="1"/>
    <col min="23" max="42" width="12.28515625" style="1" customWidth="1"/>
    <col min="43" max="43" width="13.5703125" style="1" customWidth="1"/>
    <col min="44" max="1024" width="11.42578125" style="1"/>
    <col min="1025" max="16384" width="9.140625" style="1"/>
  </cols>
  <sheetData>
    <row r="2" spans="1:12" ht="21" customHeight="1">
      <c r="B2" s="3"/>
      <c r="C2" s="3"/>
      <c r="F2" s="170" t="s">
        <v>284</v>
      </c>
      <c r="G2" s="171"/>
      <c r="H2" s="169">
        <v>43746</v>
      </c>
      <c r="I2" s="169"/>
      <c r="J2" s="169"/>
    </row>
    <row r="3" spans="1:12" ht="21" customHeight="1">
      <c r="F3" s="170" t="s">
        <v>285</v>
      </c>
      <c r="G3" s="171"/>
      <c r="H3" s="169">
        <v>43742</v>
      </c>
      <c r="I3" s="169"/>
      <c r="J3" s="169"/>
    </row>
    <row r="4" spans="1:12" ht="18.75">
      <c r="F4" s="175"/>
      <c r="G4" s="176"/>
      <c r="H4" s="172" t="s">
        <v>0</v>
      </c>
      <c r="I4" s="173"/>
      <c r="J4" s="174"/>
    </row>
    <row r="5" spans="1:12" ht="15.75">
      <c r="G5" s="160"/>
      <c r="H5" s="160"/>
      <c r="I5" s="160"/>
      <c r="L5" s="4"/>
    </row>
    <row r="7" spans="1:12" ht="15" customHeight="1">
      <c r="A7" s="161" t="s">
        <v>1</v>
      </c>
      <c r="B7" s="161"/>
      <c r="C7" s="161"/>
      <c r="D7" s="161"/>
      <c r="E7" s="161"/>
      <c r="F7" s="161"/>
      <c r="G7" s="161"/>
      <c r="H7" s="161"/>
      <c r="I7" s="161"/>
      <c r="J7" s="161"/>
      <c r="K7" s="5"/>
    </row>
    <row r="8" spans="1:12" ht="15" customHeight="1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5"/>
    </row>
    <row r="9" spans="1:12" ht="15" customHeight="1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5"/>
    </row>
    <row r="10" spans="1:12" ht="15.75" customHeight="1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5"/>
    </row>
    <row r="11" spans="1:12" ht="15.75">
      <c r="A11" s="6" t="s">
        <v>2</v>
      </c>
      <c r="B11" s="6"/>
      <c r="C11" s="6" t="s">
        <v>3</v>
      </c>
      <c r="D11" s="6"/>
      <c r="E11" s="6" t="s">
        <v>4</v>
      </c>
      <c r="F11" s="6"/>
      <c r="G11" s="6"/>
      <c r="H11" s="6"/>
    </row>
    <row r="12" spans="1:12" ht="18.75">
      <c r="A12" s="6" t="s">
        <v>5</v>
      </c>
      <c r="B12" s="7" t="s">
        <v>6</v>
      </c>
      <c r="C12" s="6"/>
      <c r="D12" s="6"/>
      <c r="E12" s="6"/>
      <c r="F12" s="6"/>
      <c r="G12" s="6"/>
      <c r="H12" s="6"/>
    </row>
    <row r="13" spans="1:12" ht="40.5" customHeight="1">
      <c r="A13" s="163" t="s">
        <v>253</v>
      </c>
      <c r="B13" s="164"/>
      <c r="C13" s="164"/>
      <c r="D13" s="164"/>
      <c r="E13" s="164"/>
      <c r="F13" s="164"/>
      <c r="G13" s="38" t="s">
        <v>7</v>
      </c>
      <c r="H13" s="39" t="s">
        <v>254</v>
      </c>
    </row>
    <row r="14" spans="1:12" ht="18.75" customHeight="1">
      <c r="A14" s="165" t="s">
        <v>252</v>
      </c>
      <c r="B14" s="166"/>
      <c r="C14" s="166"/>
      <c r="D14" s="166"/>
      <c r="E14" s="166"/>
      <c r="F14" s="166"/>
      <c r="G14" s="40"/>
      <c r="H14" s="41"/>
    </row>
    <row r="15" spans="1:12" ht="8.25" customHeight="1">
      <c r="A15" s="9"/>
      <c r="B15" s="9"/>
      <c r="C15" s="9"/>
      <c r="D15" s="9"/>
      <c r="E15" s="9"/>
      <c r="F15" s="9"/>
      <c r="G15" s="9"/>
      <c r="H15" s="10"/>
      <c r="I15" s="8"/>
      <c r="J15" s="8"/>
    </row>
    <row r="16" spans="1:12" ht="21">
      <c r="A16" s="167" t="s">
        <v>8</v>
      </c>
      <c r="B16" s="167"/>
      <c r="C16" s="168"/>
      <c r="D16" s="162" t="str">
        <f>IF(D17="","",VLOOKUP(D17,A:F,2,0))</f>
        <v/>
      </c>
      <c r="E16" s="162"/>
      <c r="F16" s="162"/>
      <c r="G16" s="162"/>
      <c r="H16" s="162"/>
      <c r="I16" s="162"/>
      <c r="J16" s="162"/>
    </row>
    <row r="17" spans="1:16" ht="21">
      <c r="A17" s="11"/>
      <c r="B17" s="143" t="s">
        <v>10</v>
      </c>
      <c r="C17" s="143"/>
      <c r="D17" s="144"/>
      <c r="E17" s="144"/>
      <c r="F17" s="144"/>
      <c r="G17" s="144"/>
      <c r="H17" s="144"/>
      <c r="I17" s="144"/>
      <c r="J17" s="144"/>
    </row>
    <row r="18" spans="1:16" ht="21">
      <c r="A18" s="145" t="s">
        <v>11</v>
      </c>
      <c r="B18" s="145"/>
      <c r="C18" s="145"/>
      <c r="D18" s="146" t="str">
        <f>IF(D17="","",VLOOKUP(D17,A:G,3,0))</f>
        <v/>
      </c>
      <c r="E18" s="146"/>
      <c r="F18" s="146"/>
      <c r="G18" s="146"/>
      <c r="H18" s="146"/>
      <c r="I18" s="146"/>
      <c r="J18" s="146"/>
    </row>
    <row r="19" spans="1:16" ht="21">
      <c r="A19" s="145" t="s">
        <v>12</v>
      </c>
      <c r="B19" s="145"/>
      <c r="C19" s="145"/>
      <c r="D19" s="146" t="str">
        <f>IF(D17="","",VLOOKUP(D17,A:G,4,0))</f>
        <v/>
      </c>
      <c r="E19" s="146"/>
      <c r="F19" s="146"/>
      <c r="G19" s="146"/>
      <c r="H19" s="146"/>
      <c r="I19" s="146"/>
      <c r="J19" s="146"/>
    </row>
    <row r="20" spans="1:16" ht="21">
      <c r="A20" s="145" t="s">
        <v>13</v>
      </c>
      <c r="B20" s="145"/>
      <c r="C20" s="145"/>
      <c r="D20" s="147" t="str">
        <f>IF(D17="","",VLOOKUP(D17,A:G,7,0))</f>
        <v/>
      </c>
      <c r="E20" s="147"/>
      <c r="F20" s="147"/>
      <c r="G20" s="147"/>
      <c r="H20" s="147"/>
      <c r="I20" s="147"/>
      <c r="J20" s="147"/>
    </row>
    <row r="21" spans="1:16" ht="21">
      <c r="A21" s="8"/>
      <c r="B21" s="143" t="s">
        <v>14</v>
      </c>
      <c r="C21" s="159"/>
      <c r="D21" s="148"/>
      <c r="E21" s="148"/>
      <c r="F21" s="148"/>
      <c r="G21" s="148"/>
      <c r="H21" s="148"/>
      <c r="I21" s="148"/>
      <c r="J21" s="148"/>
    </row>
    <row r="22" spans="1:16" ht="33.75" customHeight="1" thickBot="1">
      <c r="A22" s="12"/>
      <c r="B22" s="12"/>
      <c r="C22" s="12"/>
      <c r="D22" s="12"/>
      <c r="E22" s="12"/>
      <c r="F22" s="12"/>
      <c r="G22" s="12"/>
      <c r="H22" s="13" t="str">
        <f>IF(D17="","",VLOOKUP(D17,A:F,6,0))</f>
        <v/>
      </c>
      <c r="I22" s="12"/>
    </row>
    <row r="23" spans="1:16" ht="33" customHeight="1">
      <c r="A23" s="156" t="s">
        <v>301</v>
      </c>
      <c r="B23" s="157"/>
      <c r="C23" s="157"/>
      <c r="D23" s="157"/>
      <c r="E23" s="157"/>
      <c r="F23" s="157"/>
      <c r="G23" s="157"/>
      <c r="H23" s="157"/>
      <c r="I23" s="157"/>
      <c r="J23" s="158"/>
    </row>
    <row r="24" spans="1:16" ht="33.75" customHeight="1">
      <c r="A24" s="149" t="s">
        <v>332</v>
      </c>
      <c r="B24" s="150"/>
      <c r="C24" s="150"/>
      <c r="D24" s="150"/>
      <c r="E24" s="150"/>
      <c r="F24" s="150"/>
      <c r="G24" s="150"/>
      <c r="H24" s="150"/>
      <c r="I24" s="150"/>
      <c r="J24" s="151"/>
    </row>
    <row r="25" spans="1:16" ht="246" customHeight="1" thickBot="1">
      <c r="A25" s="152"/>
      <c r="B25" s="153"/>
      <c r="C25" s="153"/>
      <c r="D25" s="153"/>
      <c r="E25" s="153"/>
      <c r="F25" s="153"/>
      <c r="G25" s="153"/>
      <c r="H25" s="154" t="s">
        <v>15</v>
      </c>
      <c r="I25" s="154"/>
      <c r="J25" s="155"/>
      <c r="K25" s="14"/>
      <c r="L25" s="14"/>
      <c r="M25" s="14"/>
      <c r="N25" s="14"/>
      <c r="O25" s="14"/>
      <c r="P25" s="14"/>
    </row>
    <row r="26" spans="1:16" ht="9" customHeight="1" thickBot="1">
      <c r="A26" s="15"/>
      <c r="B26" s="15"/>
      <c r="C26" s="15"/>
      <c r="D26" s="15"/>
      <c r="E26" s="15"/>
      <c r="F26" s="15"/>
      <c r="G26" s="15"/>
      <c r="H26" s="16"/>
      <c r="I26" s="16"/>
      <c r="J26" s="16"/>
      <c r="K26" s="14"/>
      <c r="L26" s="14"/>
      <c r="M26" s="14"/>
      <c r="N26" s="14"/>
      <c r="O26" s="14"/>
      <c r="P26" s="14"/>
    </row>
    <row r="27" spans="1:16" ht="53.25" customHeight="1">
      <c r="A27" s="182" t="s">
        <v>302</v>
      </c>
      <c r="B27" s="183"/>
      <c r="C27" s="183"/>
      <c r="D27" s="183"/>
      <c r="E27" s="183"/>
      <c r="F27" s="183"/>
      <c r="G27" s="183"/>
      <c r="H27" s="183"/>
      <c r="I27" s="183"/>
      <c r="J27" s="184"/>
    </row>
    <row r="28" spans="1:16" s="18" customFormat="1" ht="93.75">
      <c r="A28" s="54" t="s">
        <v>16</v>
      </c>
      <c r="B28" s="50" t="s">
        <v>17</v>
      </c>
      <c r="C28" s="50" t="s">
        <v>18</v>
      </c>
      <c r="D28" s="51" t="s">
        <v>225</v>
      </c>
      <c r="E28" s="51" t="s">
        <v>19</v>
      </c>
      <c r="F28" s="52" t="s">
        <v>20</v>
      </c>
      <c r="G28" s="50" t="s">
        <v>21</v>
      </c>
      <c r="H28" s="51" t="s">
        <v>22</v>
      </c>
      <c r="I28" s="53" t="s">
        <v>23</v>
      </c>
      <c r="J28" s="102"/>
      <c r="K28" s="17"/>
    </row>
    <row r="29" spans="1:16" ht="31.5">
      <c r="A29" s="60" t="s">
        <v>226</v>
      </c>
      <c r="B29" s="99" t="s">
        <v>317</v>
      </c>
      <c r="C29" s="93" t="s">
        <v>264</v>
      </c>
      <c r="D29" s="94">
        <v>10.831</v>
      </c>
      <c r="E29" s="95">
        <v>5</v>
      </c>
      <c r="F29" s="96" t="e">
        <f t="shared" ref="F29:F34" si="0">IF((VLOOKUP($D$17,A:F,5,0))=2,MAX(1,ROUND(E29*$D$18/$D$19/100,0)),"")</f>
        <v>#N/A</v>
      </c>
      <c r="G29" s="97"/>
      <c r="H29" s="98"/>
      <c r="I29" s="103" t="str">
        <f t="shared" ref="I29" si="1">IF(H29="","",IF(F29="","",D29*H29))</f>
        <v/>
      </c>
      <c r="J29" s="192" t="s">
        <v>338</v>
      </c>
      <c r="K29" s="19"/>
      <c r="L29" s="1" t="e">
        <f t="shared" ref="L29" si="2">IF(AND(G29&lt;&gt;"+",H29&gt;F29),"PB","")</f>
        <v>#N/A</v>
      </c>
    </row>
    <row r="30" spans="1:16" ht="31.5">
      <c r="A30" s="60" t="s">
        <v>24</v>
      </c>
      <c r="B30" s="99" t="s">
        <v>316</v>
      </c>
      <c r="C30" s="100" t="s">
        <v>265</v>
      </c>
      <c r="D30" s="94">
        <v>10</v>
      </c>
      <c r="E30" s="95">
        <v>5</v>
      </c>
      <c r="F30" s="96" t="e">
        <f t="shared" si="0"/>
        <v>#N/A</v>
      </c>
      <c r="G30" s="97"/>
      <c r="H30" s="98"/>
      <c r="I30" s="103" t="str">
        <f t="shared" ref="I30:I34" si="3">IF(H30="","",IF(F30="","",D30*H30))</f>
        <v/>
      </c>
      <c r="J30" s="192"/>
      <c r="L30" s="1" t="e">
        <f t="shared" ref="L30:L34" si="4">IF(AND(G30&lt;&gt;"+",H30&gt;F30),"PB","")</f>
        <v>#N/A</v>
      </c>
    </row>
    <row r="31" spans="1:16" ht="31.5">
      <c r="A31" s="60" t="s">
        <v>334</v>
      </c>
      <c r="B31" s="99" t="s">
        <v>335</v>
      </c>
      <c r="C31" s="100" t="s">
        <v>336</v>
      </c>
      <c r="D31" s="94">
        <v>7</v>
      </c>
      <c r="E31" s="95">
        <v>5</v>
      </c>
      <c r="F31" s="96" t="e">
        <f t="shared" si="0"/>
        <v>#N/A</v>
      </c>
      <c r="G31" s="97"/>
      <c r="H31" s="98"/>
      <c r="I31" s="103" t="str">
        <f t="shared" ref="I31" si="5">IF(H31="","",IF(F31="","",D31*H31))</f>
        <v/>
      </c>
      <c r="J31" s="192"/>
      <c r="L31" s="1" t="e">
        <f t="shared" ref="L31" si="6">IF(AND(G31&lt;&gt;"+",H31&gt;F31),"PB","")</f>
        <v>#N/A</v>
      </c>
      <c r="O31" s="142"/>
    </row>
    <row r="32" spans="1:16" ht="31.5">
      <c r="A32" s="60" t="s">
        <v>318</v>
      </c>
      <c r="B32" s="99" t="s">
        <v>319</v>
      </c>
      <c r="C32" s="100" t="s">
        <v>320</v>
      </c>
      <c r="D32" s="94">
        <v>5.5</v>
      </c>
      <c r="E32" s="95">
        <v>8</v>
      </c>
      <c r="F32" s="96" t="e">
        <f t="shared" si="0"/>
        <v>#N/A</v>
      </c>
      <c r="G32" s="97"/>
      <c r="H32" s="98"/>
      <c r="I32" s="103" t="str">
        <f t="shared" ref="I32" si="7">IF(H32="","",IF(F32="","",D32*H32))</f>
        <v/>
      </c>
      <c r="J32" s="192"/>
      <c r="L32" s="1" t="e">
        <f t="shared" ref="L32" si="8">IF(AND(G32&lt;&gt;"+",H32&gt;F32),"PB","")</f>
        <v>#N/A</v>
      </c>
      <c r="O32" s="142"/>
    </row>
    <row r="33" spans="1:15" ht="31.5">
      <c r="A33" s="60" t="s">
        <v>313</v>
      </c>
      <c r="B33" s="99" t="s">
        <v>314</v>
      </c>
      <c r="C33" s="100" t="s">
        <v>315</v>
      </c>
      <c r="D33" s="94">
        <v>5.2030000000000003</v>
      </c>
      <c r="E33" s="95">
        <v>8</v>
      </c>
      <c r="F33" s="96" t="e">
        <f t="shared" si="0"/>
        <v>#N/A</v>
      </c>
      <c r="G33" s="97"/>
      <c r="H33" s="98"/>
      <c r="I33" s="103" t="str">
        <f t="shared" ref="I33" si="9">IF(H33="","",IF(F33="","",D33*H33))</f>
        <v/>
      </c>
      <c r="J33" s="192"/>
      <c r="L33" s="1" t="e">
        <f t="shared" ref="L33" si="10">IF(AND(G33&lt;&gt;"+",H33&gt;F33),"PB","")</f>
        <v>#N/A</v>
      </c>
      <c r="O33" s="142"/>
    </row>
    <row r="34" spans="1:15" ht="32.25" thickBot="1">
      <c r="A34" s="104" t="s">
        <v>310</v>
      </c>
      <c r="B34" s="105" t="s">
        <v>311</v>
      </c>
      <c r="C34" s="106" t="s">
        <v>312</v>
      </c>
      <c r="D34" s="107">
        <v>4.9000000000000004</v>
      </c>
      <c r="E34" s="61">
        <v>6</v>
      </c>
      <c r="F34" s="108" t="e">
        <f t="shared" si="0"/>
        <v>#N/A</v>
      </c>
      <c r="G34" s="109"/>
      <c r="H34" s="110"/>
      <c r="I34" s="111" t="str">
        <f t="shared" si="3"/>
        <v/>
      </c>
      <c r="J34" s="193"/>
      <c r="L34" s="1" t="e">
        <f t="shared" si="4"/>
        <v>#N/A</v>
      </c>
    </row>
    <row r="35" spans="1:15" s="58" customFormat="1" ht="8.25" customHeight="1" thickBot="1">
      <c r="A35" s="62"/>
      <c r="B35" s="63"/>
      <c r="C35" s="64"/>
      <c r="D35" s="65"/>
      <c r="E35" s="66"/>
      <c r="F35" s="55"/>
      <c r="G35" s="56"/>
      <c r="H35" s="67"/>
      <c r="I35" s="57"/>
      <c r="J35" s="49"/>
    </row>
    <row r="36" spans="1:15" ht="32.25" customHeight="1">
      <c r="A36" s="112" t="s">
        <v>307</v>
      </c>
      <c r="B36" s="92" t="s">
        <v>308</v>
      </c>
      <c r="C36" s="93" t="s">
        <v>309</v>
      </c>
      <c r="D36" s="94">
        <v>6.32</v>
      </c>
      <c r="E36" s="95">
        <v>8</v>
      </c>
      <c r="F36" s="96" t="e">
        <f t="shared" ref="F36:F49" si="11">IF((VLOOKUP($D$17,A:F,5,0))=1,MAX(1,ROUND(E36*$D$18/$D$19/100,0)),"")</f>
        <v>#N/A</v>
      </c>
      <c r="G36" s="97"/>
      <c r="H36" s="98"/>
      <c r="I36" s="31" t="str">
        <f t="shared" ref="I36" si="12">IF(H36="","",IF(F36="","",D36*H36))</f>
        <v/>
      </c>
      <c r="J36" s="200" t="s">
        <v>339</v>
      </c>
      <c r="L36" s="1" t="e">
        <f t="shared" ref="L36" si="13">IF(AND(G36&lt;&gt;"+",H36&gt;F36),"PB","")</f>
        <v>#N/A</v>
      </c>
    </row>
    <row r="37" spans="1:15" ht="32.25" customHeight="1">
      <c r="A37" s="60" t="s">
        <v>377</v>
      </c>
      <c r="B37" s="99" t="s">
        <v>379</v>
      </c>
      <c r="C37" s="100" t="s">
        <v>378</v>
      </c>
      <c r="D37" s="94">
        <v>4.43</v>
      </c>
      <c r="E37" s="95">
        <v>2</v>
      </c>
      <c r="F37" s="96" t="e">
        <f t="shared" si="11"/>
        <v>#N/A</v>
      </c>
      <c r="G37" s="97"/>
      <c r="H37" s="98"/>
      <c r="I37" s="31" t="str">
        <f t="shared" ref="I37:I48" si="14">IF(H37="","",IF(F37="","",D37*H37))</f>
        <v/>
      </c>
      <c r="J37" s="201"/>
      <c r="L37" s="1" t="e">
        <f t="shared" ref="L37:L48" si="15">IF(AND(G37&lt;&gt;"+",H37&gt;F37),"PB","")</f>
        <v>#N/A</v>
      </c>
    </row>
    <row r="38" spans="1:15" ht="32.25" customHeight="1">
      <c r="A38" s="60" t="s">
        <v>383</v>
      </c>
      <c r="B38" s="99" t="s">
        <v>384</v>
      </c>
      <c r="C38" s="100" t="s">
        <v>385</v>
      </c>
      <c r="D38" s="94">
        <v>5.46</v>
      </c>
      <c r="E38" s="95">
        <v>3</v>
      </c>
      <c r="F38" s="96" t="e">
        <f t="shared" si="11"/>
        <v>#N/A</v>
      </c>
      <c r="G38" s="97"/>
      <c r="H38" s="98"/>
      <c r="I38" s="31" t="str">
        <f t="shared" ref="I38" si="16">IF(H38="","",IF(F38="","",D38*H38))</f>
        <v/>
      </c>
      <c r="J38" s="201"/>
      <c r="L38" s="1" t="e">
        <f t="shared" ref="L38" si="17">IF(AND(G38&lt;&gt;"+",H38&gt;F38),"PB","")</f>
        <v>#N/A</v>
      </c>
    </row>
    <row r="39" spans="1:15" ht="32.25" customHeight="1">
      <c r="A39" s="60" t="s">
        <v>383</v>
      </c>
      <c r="B39" s="99" t="s">
        <v>386</v>
      </c>
      <c r="C39" s="100" t="s">
        <v>387</v>
      </c>
      <c r="D39" s="94">
        <v>10</v>
      </c>
      <c r="E39" s="95">
        <v>3</v>
      </c>
      <c r="F39" s="96" t="e">
        <f t="shared" si="11"/>
        <v>#N/A</v>
      </c>
      <c r="G39" s="97"/>
      <c r="H39" s="98"/>
      <c r="I39" s="31" t="str">
        <f t="shared" si="14"/>
        <v/>
      </c>
      <c r="J39" s="201"/>
      <c r="L39" s="1" t="e">
        <f t="shared" si="15"/>
        <v>#N/A</v>
      </c>
    </row>
    <row r="40" spans="1:15" ht="32.25" customHeight="1">
      <c r="A40" s="60" t="s">
        <v>401</v>
      </c>
      <c r="B40" s="99" t="s">
        <v>380</v>
      </c>
      <c r="C40" s="100" t="s">
        <v>381</v>
      </c>
      <c r="D40" s="94">
        <v>6.7</v>
      </c>
      <c r="E40" s="95">
        <v>3</v>
      </c>
      <c r="F40" s="96" t="e">
        <f t="shared" si="11"/>
        <v>#N/A</v>
      </c>
      <c r="G40" s="97"/>
      <c r="H40" s="98"/>
      <c r="I40" s="31" t="str">
        <f t="shared" ref="I40" si="18">IF(H40="","",IF(F40="","",D40*H40))</f>
        <v/>
      </c>
      <c r="J40" s="201"/>
      <c r="L40" s="1" t="e">
        <f t="shared" ref="L40" si="19">IF(AND(G40&lt;&gt;"+",H40&gt;F40),"PB","")</f>
        <v>#N/A</v>
      </c>
    </row>
    <row r="41" spans="1:15" ht="32.25" customHeight="1">
      <c r="A41" s="60" t="s">
        <v>358</v>
      </c>
      <c r="B41" s="99" t="s">
        <v>359</v>
      </c>
      <c r="C41" s="100" t="s">
        <v>360</v>
      </c>
      <c r="D41" s="94">
        <v>10.3</v>
      </c>
      <c r="E41" s="95">
        <v>5</v>
      </c>
      <c r="F41" s="96" t="e">
        <f t="shared" si="11"/>
        <v>#N/A</v>
      </c>
      <c r="G41" s="97"/>
      <c r="H41" s="98"/>
      <c r="I41" s="31" t="str">
        <f t="shared" si="14"/>
        <v/>
      </c>
      <c r="J41" s="201"/>
      <c r="L41" s="1" t="e">
        <f t="shared" si="15"/>
        <v>#N/A</v>
      </c>
    </row>
    <row r="42" spans="1:15" ht="32.25" customHeight="1">
      <c r="A42" s="60" t="s">
        <v>367</v>
      </c>
      <c r="B42" s="99" t="s">
        <v>368</v>
      </c>
      <c r="C42" s="100" t="s">
        <v>369</v>
      </c>
      <c r="D42" s="94">
        <v>9.6999999999999993</v>
      </c>
      <c r="E42" s="95">
        <v>2</v>
      </c>
      <c r="F42" s="96" t="e">
        <f t="shared" si="11"/>
        <v>#N/A</v>
      </c>
      <c r="G42" s="97"/>
      <c r="H42" s="98"/>
      <c r="I42" s="31" t="str">
        <f t="shared" si="14"/>
        <v/>
      </c>
      <c r="J42" s="201"/>
      <c r="L42" s="1" t="e">
        <f t="shared" si="15"/>
        <v>#N/A</v>
      </c>
    </row>
    <row r="43" spans="1:15" ht="32.25" customHeight="1">
      <c r="A43" s="60" t="s">
        <v>388</v>
      </c>
      <c r="B43" s="99" t="s">
        <v>389</v>
      </c>
      <c r="C43" s="100" t="s">
        <v>390</v>
      </c>
      <c r="D43" s="94">
        <v>10</v>
      </c>
      <c r="E43" s="95">
        <v>2</v>
      </c>
      <c r="F43" s="96" t="e">
        <f t="shared" si="11"/>
        <v>#N/A</v>
      </c>
      <c r="G43" s="97"/>
      <c r="H43" s="98"/>
      <c r="I43" s="31" t="str">
        <f t="shared" ref="I43:I45" si="20">IF(H43="","",IF(F43="","",D43*H43))</f>
        <v/>
      </c>
      <c r="J43" s="201"/>
      <c r="L43" s="1" t="e">
        <f t="shared" ref="L43:L45" si="21">IF(AND(G43&lt;&gt;"+",H43&gt;F43),"PB","")</f>
        <v>#N/A</v>
      </c>
    </row>
    <row r="44" spans="1:15" ht="32.25" customHeight="1">
      <c r="A44" s="60" t="s">
        <v>391</v>
      </c>
      <c r="B44" s="99" t="s">
        <v>392</v>
      </c>
      <c r="C44" s="100" t="s">
        <v>393</v>
      </c>
      <c r="D44" s="94">
        <v>10.731</v>
      </c>
      <c r="E44" s="95">
        <v>3</v>
      </c>
      <c r="F44" s="96" t="e">
        <f t="shared" si="11"/>
        <v>#N/A</v>
      </c>
      <c r="G44" s="97"/>
      <c r="H44" s="98"/>
      <c r="I44" s="31" t="str">
        <f t="shared" si="20"/>
        <v/>
      </c>
      <c r="J44" s="201"/>
      <c r="L44" s="1" t="e">
        <f t="shared" si="21"/>
        <v>#N/A</v>
      </c>
    </row>
    <row r="45" spans="1:15" ht="32.25" customHeight="1">
      <c r="A45" s="60" t="s">
        <v>394</v>
      </c>
      <c r="B45" s="99" t="s">
        <v>395</v>
      </c>
      <c r="C45" s="100" t="s">
        <v>396</v>
      </c>
      <c r="D45" s="94">
        <v>5.2030000000000003</v>
      </c>
      <c r="E45" s="95">
        <v>3</v>
      </c>
      <c r="F45" s="96" t="e">
        <f t="shared" si="11"/>
        <v>#N/A</v>
      </c>
      <c r="G45" s="97"/>
      <c r="H45" s="98"/>
      <c r="I45" s="31" t="str">
        <f t="shared" si="20"/>
        <v/>
      </c>
      <c r="J45" s="201"/>
      <c r="L45" s="1" t="e">
        <f t="shared" si="21"/>
        <v>#N/A</v>
      </c>
    </row>
    <row r="46" spans="1:15" ht="32.25" customHeight="1">
      <c r="A46" s="60" t="s">
        <v>402</v>
      </c>
      <c r="B46" s="99" t="s">
        <v>370</v>
      </c>
      <c r="C46" s="100" t="s">
        <v>371</v>
      </c>
      <c r="D46" s="94">
        <v>11.2</v>
      </c>
      <c r="E46" s="95">
        <v>3</v>
      </c>
      <c r="F46" s="96" t="e">
        <f t="shared" si="11"/>
        <v>#N/A</v>
      </c>
      <c r="G46" s="97"/>
      <c r="H46" s="98"/>
      <c r="I46" s="31" t="str">
        <f t="shared" si="14"/>
        <v/>
      </c>
      <c r="J46" s="201"/>
      <c r="L46" s="1" t="e">
        <f t="shared" si="15"/>
        <v>#N/A</v>
      </c>
    </row>
    <row r="47" spans="1:15" ht="32.25" customHeight="1">
      <c r="A47" s="60" t="s">
        <v>382</v>
      </c>
      <c r="B47" s="99" t="s">
        <v>403</v>
      </c>
      <c r="C47" s="100" t="s">
        <v>289</v>
      </c>
      <c r="D47" s="94">
        <v>6</v>
      </c>
      <c r="E47" s="95">
        <v>5</v>
      </c>
      <c r="F47" s="96" t="e">
        <f t="shared" si="11"/>
        <v>#N/A</v>
      </c>
      <c r="G47" s="97"/>
      <c r="H47" s="98"/>
      <c r="I47" s="31" t="str">
        <f t="shared" ref="I47" si="22">IF(H47="","",IF(F47="","",D47*H47))</f>
        <v/>
      </c>
      <c r="J47" s="201"/>
      <c r="L47" s="1" t="e">
        <f t="shared" ref="L47" si="23">IF(AND(G47&lt;&gt;"+",H47&gt;F47),"PB","")</f>
        <v>#N/A</v>
      </c>
    </row>
    <row r="48" spans="1:15" ht="32.25" customHeight="1">
      <c r="A48" s="60" t="s">
        <v>397</v>
      </c>
      <c r="B48" s="99" t="s">
        <v>398</v>
      </c>
      <c r="C48" s="100" t="s">
        <v>399</v>
      </c>
      <c r="D48" s="94">
        <v>5.8</v>
      </c>
      <c r="E48" s="95">
        <v>2</v>
      </c>
      <c r="F48" s="96" t="e">
        <f t="shared" si="11"/>
        <v>#N/A</v>
      </c>
      <c r="G48" s="97"/>
      <c r="H48" s="98"/>
      <c r="I48" s="31" t="str">
        <f t="shared" si="14"/>
        <v/>
      </c>
      <c r="J48" s="201"/>
      <c r="L48" s="1" t="e">
        <f t="shared" si="15"/>
        <v>#N/A</v>
      </c>
    </row>
    <row r="49" spans="1:19" ht="35.25" customHeight="1" thickBot="1">
      <c r="A49" s="104" t="s">
        <v>247</v>
      </c>
      <c r="B49" s="105" t="s">
        <v>407</v>
      </c>
      <c r="C49" s="106" t="s">
        <v>408</v>
      </c>
      <c r="D49" s="107">
        <v>6</v>
      </c>
      <c r="E49" s="61">
        <v>100</v>
      </c>
      <c r="F49" s="108" t="e">
        <f t="shared" si="11"/>
        <v>#N/A</v>
      </c>
      <c r="G49" s="109"/>
      <c r="H49" s="110"/>
      <c r="I49" s="113" t="str">
        <f t="shared" ref="I49" si="24">IF(H49="","",IF(F49="","",D49*H49))</f>
        <v/>
      </c>
      <c r="J49" s="202"/>
      <c r="L49" s="1" t="e">
        <f t="shared" ref="L49" si="25">IF(AND(G49&lt;&gt;"+",H49&gt;F49),"PB","")</f>
        <v>#N/A</v>
      </c>
    </row>
    <row r="50" spans="1:19" s="29" customFormat="1" ht="19.5" thickBot="1">
      <c r="H50" s="30" t="s">
        <v>25</v>
      </c>
      <c r="I50" s="32">
        <f>SUM(I29:I49)</f>
        <v>0</v>
      </c>
    </row>
    <row r="51" spans="1:19" ht="57.75" customHeight="1" thickBot="1">
      <c r="A51" s="185" t="s">
        <v>239</v>
      </c>
      <c r="B51" s="185"/>
      <c r="C51" s="185"/>
      <c r="D51" s="185"/>
      <c r="E51" s="185"/>
      <c r="F51" s="185"/>
      <c r="G51" s="186" t="s">
        <v>238</v>
      </c>
      <c r="H51" s="186"/>
      <c r="I51" s="186"/>
      <c r="J51" s="187"/>
    </row>
    <row r="52" spans="1:19" ht="31.5">
      <c r="A52" s="68" t="s">
        <v>16</v>
      </c>
      <c r="B52" s="69" t="s">
        <v>17</v>
      </c>
      <c r="C52" s="70" t="s">
        <v>26</v>
      </c>
      <c r="D52" s="59" t="s">
        <v>27</v>
      </c>
      <c r="E52" s="70" t="s">
        <v>240</v>
      </c>
      <c r="F52" s="71" t="s">
        <v>241</v>
      </c>
      <c r="G52" s="188"/>
      <c r="H52" s="188"/>
      <c r="I52" s="188"/>
      <c r="J52" s="189"/>
    </row>
    <row r="53" spans="1:19" ht="15.75">
      <c r="A53" s="72">
        <v>4930079</v>
      </c>
      <c r="B53" s="114" t="s">
        <v>256</v>
      </c>
      <c r="C53" s="115"/>
      <c r="D53" s="116">
        <v>4.22</v>
      </c>
      <c r="E53" s="117"/>
      <c r="F53" s="118">
        <v>2</v>
      </c>
      <c r="G53" s="188"/>
      <c r="H53" s="188"/>
      <c r="I53" s="188"/>
      <c r="J53" s="189"/>
    </row>
    <row r="54" spans="1:19" ht="16.5" customHeight="1">
      <c r="A54" s="73" t="s">
        <v>257</v>
      </c>
      <c r="B54" s="119" t="s">
        <v>258</v>
      </c>
      <c r="C54" s="93"/>
      <c r="D54" s="120">
        <v>9.6</v>
      </c>
      <c r="E54" s="95"/>
      <c r="F54" s="118">
        <v>3</v>
      </c>
      <c r="G54" s="188"/>
      <c r="H54" s="188"/>
      <c r="I54" s="188"/>
      <c r="J54" s="189"/>
    </row>
    <row r="55" spans="1:19" ht="15.75">
      <c r="A55" s="73" t="s">
        <v>259</v>
      </c>
      <c r="B55" s="119" t="s">
        <v>260</v>
      </c>
      <c r="C55" s="93"/>
      <c r="D55" s="120">
        <v>2</v>
      </c>
      <c r="E55" s="95"/>
      <c r="F55" s="95">
        <v>2</v>
      </c>
      <c r="G55" s="188"/>
      <c r="H55" s="188"/>
      <c r="I55" s="188"/>
      <c r="J55" s="189"/>
    </row>
    <row r="56" spans="1:19" ht="15.75">
      <c r="A56" s="73" t="s">
        <v>28</v>
      </c>
      <c r="B56" s="119" t="s">
        <v>29</v>
      </c>
      <c r="C56" s="93" t="s">
        <v>30</v>
      </c>
      <c r="D56" s="120">
        <v>1</v>
      </c>
      <c r="E56" s="95">
        <v>24</v>
      </c>
      <c r="F56" s="95"/>
      <c r="G56" s="188"/>
      <c r="H56" s="188"/>
      <c r="I56" s="188"/>
      <c r="J56" s="189"/>
    </row>
    <row r="57" spans="1:19" ht="15.75">
      <c r="A57" s="73" t="s">
        <v>31</v>
      </c>
      <c r="B57" s="119" t="s">
        <v>32</v>
      </c>
      <c r="C57" s="93" t="s">
        <v>33</v>
      </c>
      <c r="D57" s="120">
        <v>1</v>
      </c>
      <c r="E57" s="95">
        <v>20</v>
      </c>
      <c r="F57" s="118"/>
      <c r="G57" s="188"/>
      <c r="H57" s="188"/>
      <c r="I57" s="188"/>
      <c r="J57" s="189"/>
    </row>
    <row r="58" spans="1:19" ht="16.5" thickBot="1">
      <c r="A58" s="74"/>
      <c r="B58" s="75"/>
      <c r="C58" s="76"/>
      <c r="D58" s="77"/>
      <c r="E58" s="61"/>
      <c r="F58" s="121"/>
      <c r="G58" s="190"/>
      <c r="H58" s="190"/>
      <c r="I58" s="190"/>
      <c r="J58" s="191"/>
    </row>
    <row r="60" spans="1:19" ht="73.5" customHeight="1">
      <c r="A60" s="194" t="s">
        <v>322</v>
      </c>
      <c r="B60" s="195"/>
      <c r="C60" s="195"/>
      <c r="D60" s="195"/>
      <c r="E60" s="195"/>
      <c r="F60" s="195"/>
      <c r="G60" s="195"/>
      <c r="H60" s="195"/>
      <c r="I60" s="195"/>
      <c r="J60" s="196"/>
      <c r="S60" s="21"/>
    </row>
    <row r="61" spans="1:19" ht="32.25" thickBot="1">
      <c r="A61" s="197" t="s">
        <v>34</v>
      </c>
      <c r="B61" s="197"/>
      <c r="C61" s="197"/>
      <c r="D61" s="197"/>
      <c r="E61" s="197"/>
      <c r="F61" s="197"/>
      <c r="G61" s="197"/>
      <c r="H61" s="197"/>
      <c r="I61" s="197"/>
      <c r="J61" s="197"/>
      <c r="L61" s="1" t="str">
        <f t="shared" ref="L61" si="26">IF(AND(G61&lt;&gt;"+",H61&gt;F61),"PB","")</f>
        <v/>
      </c>
    </row>
    <row r="62" spans="1:19" ht="75">
      <c r="A62" s="122" t="s">
        <v>16</v>
      </c>
      <c r="B62" s="123" t="s">
        <v>17</v>
      </c>
      <c r="C62" s="123" t="s">
        <v>18</v>
      </c>
      <c r="D62" s="123" t="s">
        <v>27</v>
      </c>
      <c r="E62" s="124" t="s">
        <v>243</v>
      </c>
      <c r="F62" s="125" t="s">
        <v>242</v>
      </c>
      <c r="G62" s="123" t="s">
        <v>21</v>
      </c>
      <c r="H62" s="123" t="s">
        <v>35</v>
      </c>
      <c r="I62" s="126" t="s">
        <v>23</v>
      </c>
      <c r="J62" s="127"/>
      <c r="L62" s="11"/>
    </row>
    <row r="63" spans="1:19" ht="30" customHeight="1">
      <c r="A63" s="60" t="s">
        <v>361</v>
      </c>
      <c r="B63" s="101" t="s">
        <v>362</v>
      </c>
      <c r="C63" s="95"/>
      <c r="D63" s="120">
        <v>1</v>
      </c>
      <c r="E63" s="95">
        <v>9</v>
      </c>
      <c r="F63" s="129" t="e">
        <f t="shared" ref="F63" si="27">IF(E63&gt;0,ROUND(E63*$D$18/$D$19/100/D63,0)*D63,"")</f>
        <v>#VALUE!</v>
      </c>
      <c r="G63" s="130"/>
      <c r="H63" s="98"/>
      <c r="I63" s="103" t="str">
        <f t="shared" ref="I63" si="28">IF(H63="","",1*H63)</f>
        <v/>
      </c>
      <c r="J63" s="198"/>
      <c r="L63" s="1" t="e">
        <f t="shared" ref="L63" si="29">IF(AND(G63&lt;&gt;"+",H63&gt;F63),"PB","")</f>
        <v>#VALUE!</v>
      </c>
    </row>
    <row r="64" spans="1:19" ht="30" customHeight="1">
      <c r="A64" s="60" t="s">
        <v>268</v>
      </c>
      <c r="B64" s="128" t="s">
        <v>219</v>
      </c>
      <c r="C64" s="95"/>
      <c r="D64" s="120">
        <v>1</v>
      </c>
      <c r="E64" s="95">
        <v>50</v>
      </c>
      <c r="F64" s="129" t="e">
        <f t="shared" ref="F64:F68" si="30">IF(E64&gt;0,ROUND(E64*$D$18/$D$19/100/D64,0)*D64,"")</f>
        <v>#VALUE!</v>
      </c>
      <c r="G64" s="130"/>
      <c r="H64" s="98"/>
      <c r="I64" s="103" t="str">
        <f t="shared" ref="I64:I68" si="31">IF(H64="","",1*H64)</f>
        <v/>
      </c>
      <c r="J64" s="198"/>
      <c r="L64" s="1" t="e">
        <f t="shared" ref="L64:L68" si="32">IF(AND(G64&lt;&gt;"+",H64&gt;F64),"PB","")</f>
        <v>#VALUE!</v>
      </c>
    </row>
    <row r="65" spans="1:14" ht="33" customHeight="1">
      <c r="A65" s="60" t="s">
        <v>365</v>
      </c>
      <c r="B65" s="128" t="s">
        <v>366</v>
      </c>
      <c r="C65" s="95"/>
      <c r="D65" s="120">
        <v>1</v>
      </c>
      <c r="E65" s="95">
        <v>24</v>
      </c>
      <c r="F65" s="129" t="e">
        <f t="shared" ref="F65" si="33">IF(E65&gt;0,ROUND(E65*$D$18/$D$19/100/D65,0)*D65,"")</f>
        <v>#VALUE!</v>
      </c>
      <c r="G65" s="130"/>
      <c r="H65" s="98"/>
      <c r="I65" s="103" t="str">
        <f t="shared" ref="I65" si="34">IF(H65="","",1*H65)</f>
        <v/>
      </c>
      <c r="J65" s="198"/>
      <c r="L65" s="1" t="e">
        <f t="shared" ref="L65" si="35">IF(AND(G65&lt;&gt;"+",H65&gt;F65),"PB","")</f>
        <v>#VALUE!</v>
      </c>
    </row>
    <row r="66" spans="1:14" ht="33" customHeight="1">
      <c r="A66" s="60" t="s">
        <v>341</v>
      </c>
      <c r="B66" s="128" t="s">
        <v>342</v>
      </c>
      <c r="C66" s="95"/>
      <c r="D66" s="120">
        <v>1</v>
      </c>
      <c r="E66" s="95">
        <v>30</v>
      </c>
      <c r="F66" s="129" t="e">
        <f t="shared" si="30"/>
        <v>#VALUE!</v>
      </c>
      <c r="G66" s="130"/>
      <c r="H66" s="98"/>
      <c r="I66" s="103" t="str">
        <f t="shared" si="31"/>
        <v/>
      </c>
      <c r="J66" s="198"/>
      <c r="L66" s="1" t="e">
        <f t="shared" si="32"/>
        <v>#VALUE!</v>
      </c>
    </row>
    <row r="67" spans="1:14" ht="33" customHeight="1">
      <c r="A67" s="60" t="s">
        <v>290</v>
      </c>
      <c r="B67" s="128" t="s">
        <v>326</v>
      </c>
      <c r="C67" s="95"/>
      <c r="D67" s="120">
        <v>1</v>
      </c>
      <c r="E67" s="95">
        <v>50</v>
      </c>
      <c r="F67" s="129" t="e">
        <f t="shared" ref="F67" si="36">IF(E67&gt;0,ROUND(E67*$D$18/$D$19/100/D67,0)*D67,"")</f>
        <v>#VALUE!</v>
      </c>
      <c r="G67" s="130"/>
      <c r="H67" s="98"/>
      <c r="I67" s="103" t="str">
        <f t="shared" ref="I67" si="37">IF(H67="","",1*H67)</f>
        <v/>
      </c>
      <c r="J67" s="198"/>
      <c r="L67" s="1" t="e">
        <f t="shared" ref="L67" si="38">IF(AND(G67&lt;&gt;"+",H67&gt;F67),"PB","")</f>
        <v>#VALUE!</v>
      </c>
    </row>
    <row r="68" spans="1:14" ht="30" customHeight="1">
      <c r="A68" s="60" t="s">
        <v>261</v>
      </c>
      <c r="B68" s="128" t="s">
        <v>262</v>
      </c>
      <c r="C68" s="95"/>
      <c r="D68" s="120">
        <v>1</v>
      </c>
      <c r="E68" s="95">
        <v>28</v>
      </c>
      <c r="F68" s="129" t="e">
        <f t="shared" si="30"/>
        <v>#VALUE!</v>
      </c>
      <c r="G68" s="130"/>
      <c r="H68" s="98"/>
      <c r="I68" s="103" t="str">
        <f t="shared" si="31"/>
        <v/>
      </c>
      <c r="J68" s="198"/>
      <c r="L68" s="1" t="e">
        <f t="shared" si="32"/>
        <v>#VALUE!</v>
      </c>
    </row>
    <row r="69" spans="1:14" ht="30" customHeight="1">
      <c r="A69" s="60" t="s">
        <v>263</v>
      </c>
      <c r="B69" s="128" t="s">
        <v>333</v>
      </c>
      <c r="C69" s="95"/>
      <c r="D69" s="120">
        <v>1</v>
      </c>
      <c r="E69" s="95">
        <v>35</v>
      </c>
      <c r="F69" s="129" t="e">
        <f t="shared" ref="F69:F71" si="39">IF(E69&gt;0,ROUND(E69*$D$18/$D$19/100/D69,0)*D69,"")</f>
        <v>#VALUE!</v>
      </c>
      <c r="G69" s="130"/>
      <c r="H69" s="98"/>
      <c r="I69" s="103" t="str">
        <f t="shared" ref="I69:I71" si="40">IF(H69="","",1*H69)</f>
        <v/>
      </c>
      <c r="J69" s="198"/>
      <c r="L69" s="1" t="e">
        <f t="shared" ref="L69:L71" si="41">IF(AND(G69&lt;&gt;"+",H69&gt;F69),"PB","")</f>
        <v>#VALUE!</v>
      </c>
    </row>
    <row r="70" spans="1:14" ht="30" customHeight="1">
      <c r="A70" s="60" t="s">
        <v>331</v>
      </c>
      <c r="B70" s="128" t="s">
        <v>340</v>
      </c>
      <c r="C70" s="95"/>
      <c r="D70" s="120">
        <v>1</v>
      </c>
      <c r="E70" s="95">
        <v>72</v>
      </c>
      <c r="F70" s="129" t="e">
        <f t="shared" si="39"/>
        <v>#VALUE!</v>
      </c>
      <c r="G70" s="130"/>
      <c r="H70" s="98"/>
      <c r="I70" s="103" t="str">
        <f t="shared" si="40"/>
        <v/>
      </c>
      <c r="J70" s="198"/>
      <c r="L70" s="1" t="e">
        <f t="shared" si="41"/>
        <v>#VALUE!</v>
      </c>
    </row>
    <row r="71" spans="1:14" ht="30" customHeight="1">
      <c r="A71" s="134" t="s">
        <v>363</v>
      </c>
      <c r="B71" s="135" t="s">
        <v>376</v>
      </c>
      <c r="C71" s="136"/>
      <c r="D71" s="137">
        <v>1</v>
      </c>
      <c r="E71" s="136">
        <v>30</v>
      </c>
      <c r="F71" s="138" t="e">
        <f t="shared" si="39"/>
        <v>#VALUE!</v>
      </c>
      <c r="G71" s="139"/>
      <c r="H71" s="140"/>
      <c r="I71" s="141" t="str">
        <f t="shared" si="40"/>
        <v/>
      </c>
      <c r="J71" s="198"/>
      <c r="L71" s="1" t="e">
        <f t="shared" si="41"/>
        <v>#VALUE!</v>
      </c>
    </row>
    <row r="72" spans="1:14" ht="30" customHeight="1" thickBot="1">
      <c r="A72" s="104" t="s">
        <v>363</v>
      </c>
      <c r="B72" s="131" t="s">
        <v>364</v>
      </c>
      <c r="C72" s="61"/>
      <c r="D72" s="77">
        <v>1</v>
      </c>
      <c r="E72" s="61">
        <v>70</v>
      </c>
      <c r="F72" s="132" t="e">
        <f t="shared" ref="F72" si="42">IF(E72&gt;0,ROUND(E72*$D$18/$D$19/100/D72,0)*D72,"")</f>
        <v>#VALUE!</v>
      </c>
      <c r="G72" s="133"/>
      <c r="H72" s="110"/>
      <c r="I72" s="111" t="str">
        <f t="shared" ref="I72" si="43">IF(H72="","",1*H72)</f>
        <v/>
      </c>
      <c r="J72" s="199"/>
      <c r="L72" s="1" t="e">
        <f t="shared" ref="L72" si="44">IF(AND(G72&lt;&gt;"+",H72&gt;F72),"PB","")</f>
        <v>#VALUE!</v>
      </c>
    </row>
    <row r="73" spans="1:14" ht="23.25">
      <c r="H73" s="20" t="s">
        <v>36</v>
      </c>
      <c r="I73" s="33">
        <f>SUM(I63:I72)</f>
        <v>0</v>
      </c>
      <c r="K73" s="22"/>
      <c r="M73" s="22"/>
      <c r="N73" s="22"/>
    </row>
    <row r="74" spans="1:14" ht="23.25">
      <c r="A74" s="37" t="s">
        <v>230</v>
      </c>
      <c r="B74" s="180" t="s">
        <v>227</v>
      </c>
      <c r="C74" s="180"/>
      <c r="D74" s="180"/>
      <c r="E74" s="180"/>
      <c r="F74" s="18"/>
      <c r="G74" s="18"/>
      <c r="H74" s="34" t="s">
        <v>37</v>
      </c>
      <c r="I74" s="35">
        <f>I50+I73</f>
        <v>0</v>
      </c>
      <c r="L74" s="22"/>
    </row>
    <row r="75" spans="1:14" ht="38.25" customHeight="1" thickBot="1">
      <c r="A75" s="36" t="s">
        <v>229</v>
      </c>
      <c r="B75" s="181" t="s">
        <v>228</v>
      </c>
      <c r="C75" s="181"/>
      <c r="D75" s="181"/>
      <c r="E75" s="181"/>
      <c r="F75" s="23"/>
      <c r="G75" s="23"/>
      <c r="H75" s="23"/>
      <c r="I75" s="23"/>
      <c r="J75" s="22"/>
    </row>
    <row r="76" spans="1:14" ht="61.5" customHeight="1" thickBot="1">
      <c r="A76" s="177" t="s">
        <v>236</v>
      </c>
      <c r="B76" s="178"/>
      <c r="C76" s="178"/>
      <c r="D76" s="178"/>
      <c r="E76" s="178"/>
      <c r="F76" s="178"/>
      <c r="G76" s="178"/>
      <c r="H76" s="178"/>
      <c r="I76" s="178"/>
      <c r="J76" s="179"/>
    </row>
    <row r="81" spans="1:1024" hidden="1"/>
    <row r="82" spans="1:1024" hidden="1">
      <c r="K82" s="24"/>
      <c r="M82" s="24"/>
    </row>
    <row r="83" spans="1:1024" ht="60" hidden="1">
      <c r="A83" s="78" t="s">
        <v>9</v>
      </c>
      <c r="B83" s="79" t="s">
        <v>38</v>
      </c>
      <c r="C83" s="79" t="s">
        <v>39</v>
      </c>
      <c r="D83" s="78" t="s">
        <v>40</v>
      </c>
      <c r="E83" s="25" t="s">
        <v>41</v>
      </c>
      <c r="F83" s="25" t="s">
        <v>42</v>
      </c>
      <c r="G83" s="80" t="s">
        <v>13</v>
      </c>
      <c r="K83" s="24"/>
      <c r="L83" s="24"/>
      <c r="M83" s="24"/>
    </row>
    <row r="84" spans="1:1024" s="27" customFormat="1" hidden="1">
      <c r="A84" s="81">
        <v>1139997</v>
      </c>
      <c r="B84" s="82" t="s">
        <v>46</v>
      </c>
      <c r="C84" s="43">
        <v>100</v>
      </c>
      <c r="D84" s="83">
        <v>1</v>
      </c>
      <c r="E84" s="43">
        <v>2</v>
      </c>
      <c r="F84" s="82" t="s">
        <v>46</v>
      </c>
      <c r="G84" s="10" t="s">
        <v>44</v>
      </c>
      <c r="H84" s="1"/>
      <c r="I84" s="1"/>
      <c r="J84" s="24"/>
      <c r="K84" s="1"/>
      <c r="L84" s="1"/>
      <c r="M84" s="1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24"/>
      <c r="NI84" s="24"/>
      <c r="NJ84" s="24"/>
      <c r="NK84" s="24"/>
      <c r="NL84" s="24"/>
      <c r="NM84" s="24"/>
      <c r="NN84" s="24"/>
      <c r="NO84" s="24"/>
      <c r="NP84" s="24"/>
      <c r="NQ84" s="24"/>
      <c r="NR84" s="24"/>
      <c r="NS84" s="24"/>
      <c r="NT84" s="24"/>
      <c r="NU84" s="24"/>
      <c r="NV84" s="24"/>
      <c r="NW84" s="24"/>
      <c r="NX84" s="24"/>
      <c r="NY84" s="24"/>
      <c r="NZ84" s="24"/>
      <c r="OA84" s="24"/>
      <c r="OB84" s="24"/>
      <c r="OC84" s="24"/>
      <c r="OD84" s="24"/>
      <c r="OE84" s="24"/>
      <c r="OF84" s="24"/>
      <c r="OG84" s="24"/>
      <c r="OH84" s="24"/>
      <c r="OI84" s="24"/>
      <c r="OJ84" s="24"/>
      <c r="OK84" s="24"/>
      <c r="OL84" s="24"/>
      <c r="OM84" s="24"/>
      <c r="ON84" s="24"/>
      <c r="OO84" s="24"/>
      <c r="OP84" s="24"/>
      <c r="OQ84" s="24"/>
      <c r="OR84" s="24"/>
      <c r="OS84" s="24"/>
      <c r="OT84" s="24"/>
      <c r="OU84" s="24"/>
      <c r="OV84" s="24"/>
      <c r="OW84" s="24"/>
      <c r="OX84" s="24"/>
      <c r="OY84" s="24"/>
      <c r="OZ84" s="24"/>
      <c r="PA84" s="24"/>
      <c r="PB84" s="24"/>
      <c r="PC84" s="24"/>
      <c r="PD84" s="24"/>
      <c r="PE84" s="24"/>
      <c r="PF84" s="24"/>
      <c r="PG84" s="24"/>
      <c r="PH84" s="24"/>
      <c r="PI84" s="24"/>
      <c r="PJ84" s="24"/>
      <c r="PK84" s="24"/>
      <c r="PL84" s="24"/>
      <c r="PM84" s="24"/>
      <c r="PN84" s="24"/>
      <c r="PO84" s="24"/>
      <c r="PP84" s="24"/>
      <c r="PQ84" s="24"/>
      <c r="PR84" s="24"/>
      <c r="PS84" s="24"/>
      <c r="PT84" s="24"/>
      <c r="PU84" s="24"/>
      <c r="PV84" s="24"/>
      <c r="PW84" s="24"/>
      <c r="PX84" s="24"/>
      <c r="PY84" s="24"/>
      <c r="PZ84" s="24"/>
      <c r="QA84" s="24"/>
      <c r="QB84" s="24"/>
      <c r="QC84" s="24"/>
      <c r="QD84" s="24"/>
      <c r="QE84" s="24"/>
      <c r="QF84" s="24"/>
      <c r="QG84" s="24"/>
      <c r="QH84" s="24"/>
      <c r="QI84" s="24"/>
      <c r="QJ84" s="24"/>
      <c r="QK84" s="24"/>
      <c r="QL84" s="24"/>
      <c r="QM84" s="24"/>
      <c r="QN84" s="24"/>
      <c r="QO84" s="24"/>
      <c r="QP84" s="24"/>
      <c r="QQ84" s="24"/>
      <c r="QR84" s="24"/>
      <c r="QS84" s="24"/>
      <c r="QT84" s="24"/>
      <c r="QU84" s="24"/>
      <c r="QV84" s="24"/>
      <c r="QW84" s="24"/>
      <c r="QX84" s="24"/>
      <c r="QY84" s="24"/>
      <c r="QZ84" s="24"/>
      <c r="RA84" s="24"/>
      <c r="RB84" s="24"/>
      <c r="RC84" s="24"/>
      <c r="RD84" s="24"/>
      <c r="RE84" s="24"/>
      <c r="RF84" s="24"/>
      <c r="RG84" s="24"/>
      <c r="RH84" s="24"/>
      <c r="RI84" s="24"/>
      <c r="RJ84" s="24"/>
      <c r="RK84" s="24"/>
      <c r="RL84" s="24"/>
      <c r="RM84" s="24"/>
      <c r="RN84" s="24"/>
      <c r="RO84" s="24"/>
      <c r="RP84" s="24"/>
      <c r="RQ84" s="24"/>
      <c r="RR84" s="24"/>
      <c r="RS84" s="24"/>
      <c r="RT84" s="24"/>
      <c r="RU84" s="24"/>
      <c r="RV84" s="24"/>
      <c r="RW84" s="24"/>
      <c r="RX84" s="24"/>
      <c r="RY84" s="24"/>
      <c r="RZ84" s="24"/>
      <c r="SA84" s="24"/>
      <c r="SB84" s="24"/>
      <c r="SC84" s="24"/>
      <c r="SD84" s="24"/>
      <c r="SE84" s="24"/>
      <c r="SF84" s="24"/>
      <c r="SG84" s="24"/>
      <c r="SH84" s="24"/>
      <c r="SI84" s="24"/>
      <c r="SJ84" s="24"/>
      <c r="SK84" s="24"/>
      <c r="SL84" s="24"/>
      <c r="SM84" s="24"/>
      <c r="SN84" s="24"/>
      <c r="SO84" s="24"/>
      <c r="SP84" s="24"/>
      <c r="SQ84" s="24"/>
      <c r="SR84" s="24"/>
      <c r="SS84" s="24"/>
      <c r="ST84" s="24"/>
      <c r="SU84" s="24"/>
      <c r="SV84" s="24"/>
      <c r="SW84" s="24"/>
      <c r="SX84" s="24"/>
      <c r="SY84" s="24"/>
      <c r="SZ84" s="24"/>
      <c r="TA84" s="24"/>
      <c r="TB84" s="24"/>
      <c r="TC84" s="24"/>
      <c r="TD84" s="24"/>
      <c r="TE84" s="24"/>
      <c r="TF84" s="24"/>
      <c r="TG84" s="24"/>
      <c r="TH84" s="24"/>
      <c r="TI84" s="24"/>
      <c r="TJ84" s="24"/>
      <c r="TK84" s="24"/>
      <c r="TL84" s="24"/>
      <c r="TM84" s="24"/>
      <c r="TN84" s="24"/>
      <c r="TO84" s="24"/>
      <c r="TP84" s="24"/>
      <c r="TQ84" s="24"/>
      <c r="TR84" s="24"/>
      <c r="TS84" s="24"/>
      <c r="TT84" s="24"/>
      <c r="TU84" s="24"/>
      <c r="TV84" s="24"/>
      <c r="TW84" s="24"/>
      <c r="TX84" s="24"/>
      <c r="TY84" s="24"/>
      <c r="TZ84" s="24"/>
      <c r="UA84" s="24"/>
      <c r="UB84" s="24"/>
      <c r="UC84" s="24"/>
      <c r="UD84" s="24"/>
      <c r="UE84" s="24"/>
      <c r="UF84" s="24"/>
      <c r="UG84" s="24"/>
      <c r="UH84" s="24"/>
      <c r="UI84" s="24"/>
      <c r="UJ84" s="24"/>
      <c r="UK84" s="24"/>
      <c r="UL84" s="24"/>
      <c r="UM84" s="24"/>
      <c r="UN84" s="24"/>
      <c r="UO84" s="24"/>
      <c r="UP84" s="24"/>
      <c r="UQ84" s="24"/>
      <c r="UR84" s="24"/>
      <c r="US84" s="24"/>
      <c r="UT84" s="24"/>
      <c r="UU84" s="24"/>
      <c r="UV84" s="24"/>
      <c r="UW84" s="24"/>
      <c r="UX84" s="24"/>
      <c r="UY84" s="24"/>
      <c r="UZ84" s="24"/>
      <c r="VA84" s="24"/>
      <c r="VB84" s="24"/>
      <c r="VC84" s="24"/>
      <c r="VD84" s="24"/>
      <c r="VE84" s="24"/>
      <c r="VF84" s="24"/>
      <c r="VG84" s="24"/>
      <c r="VH84" s="24"/>
      <c r="VI84" s="24"/>
      <c r="VJ84" s="24"/>
      <c r="VK84" s="24"/>
      <c r="VL84" s="24"/>
      <c r="VM84" s="24"/>
      <c r="VN84" s="24"/>
      <c r="VO84" s="24"/>
      <c r="VP84" s="24"/>
      <c r="VQ84" s="24"/>
      <c r="VR84" s="24"/>
      <c r="VS84" s="24"/>
      <c r="VT84" s="24"/>
      <c r="VU84" s="24"/>
      <c r="VV84" s="24"/>
      <c r="VW84" s="24"/>
      <c r="VX84" s="24"/>
      <c r="VY84" s="24"/>
      <c r="VZ84" s="24"/>
      <c r="WA84" s="24"/>
      <c r="WB84" s="24"/>
      <c r="WC84" s="24"/>
      <c r="WD84" s="24"/>
      <c r="WE84" s="24"/>
      <c r="WF84" s="24"/>
      <c r="WG84" s="24"/>
      <c r="WH84" s="24"/>
      <c r="WI84" s="24"/>
      <c r="WJ84" s="24"/>
      <c r="WK84" s="24"/>
      <c r="WL84" s="24"/>
      <c r="WM84" s="24"/>
      <c r="WN84" s="24"/>
      <c r="WO84" s="24"/>
      <c r="WP84" s="24"/>
      <c r="WQ84" s="24"/>
      <c r="WR84" s="24"/>
      <c r="WS84" s="24"/>
      <c r="WT84" s="24"/>
      <c r="WU84" s="24"/>
      <c r="WV84" s="24"/>
      <c r="WW84" s="24"/>
      <c r="WX84" s="24"/>
      <c r="WY84" s="24"/>
      <c r="WZ84" s="24"/>
      <c r="XA84" s="24"/>
      <c r="XB84" s="24"/>
      <c r="XC84" s="24"/>
      <c r="XD84" s="24"/>
      <c r="XE84" s="24"/>
      <c r="XF84" s="24"/>
      <c r="XG84" s="24"/>
      <c r="XH84" s="24"/>
      <c r="XI84" s="24"/>
      <c r="XJ84" s="24"/>
      <c r="XK84" s="24"/>
      <c r="XL84" s="24"/>
      <c r="XM84" s="24"/>
      <c r="XN84" s="24"/>
      <c r="XO84" s="24"/>
      <c r="XP84" s="24"/>
      <c r="XQ84" s="24"/>
      <c r="XR84" s="24"/>
      <c r="XS84" s="24"/>
      <c r="XT84" s="24"/>
      <c r="XU84" s="24"/>
      <c r="XV84" s="24"/>
      <c r="XW84" s="24"/>
      <c r="XX84" s="24"/>
      <c r="XY84" s="24"/>
      <c r="XZ84" s="24"/>
      <c r="YA84" s="24"/>
      <c r="YB84" s="24"/>
      <c r="YC84" s="24"/>
      <c r="YD84" s="24"/>
      <c r="YE84" s="24"/>
      <c r="YF84" s="24"/>
      <c r="YG84" s="24"/>
      <c r="YH84" s="24"/>
      <c r="YI84" s="24"/>
      <c r="YJ84" s="24"/>
      <c r="YK84" s="24"/>
      <c r="YL84" s="24"/>
      <c r="YM84" s="24"/>
      <c r="YN84" s="24"/>
      <c r="YO84" s="24"/>
      <c r="YP84" s="24"/>
      <c r="YQ84" s="24"/>
      <c r="YR84" s="24"/>
      <c r="YS84" s="24"/>
      <c r="YT84" s="24"/>
      <c r="YU84" s="24"/>
      <c r="YV84" s="24"/>
      <c r="YW84" s="24"/>
      <c r="YX84" s="24"/>
      <c r="YY84" s="24"/>
      <c r="YZ84" s="24"/>
      <c r="ZA84" s="24"/>
      <c r="ZB84" s="24"/>
      <c r="ZC84" s="24"/>
      <c r="ZD84" s="24"/>
      <c r="ZE84" s="24"/>
      <c r="ZF84" s="24"/>
      <c r="ZG84" s="24"/>
      <c r="ZH84" s="24"/>
      <c r="ZI84" s="24"/>
      <c r="ZJ84" s="24"/>
      <c r="ZK84" s="24"/>
      <c r="ZL84" s="24"/>
      <c r="ZM84" s="24"/>
      <c r="ZN84" s="24"/>
      <c r="ZO84" s="24"/>
      <c r="ZP84" s="24"/>
      <c r="ZQ84" s="24"/>
      <c r="ZR84" s="24"/>
      <c r="ZS84" s="24"/>
      <c r="ZT84" s="24"/>
      <c r="ZU84" s="24"/>
      <c r="ZV84" s="24"/>
      <c r="ZW84" s="24"/>
      <c r="ZX84" s="24"/>
      <c r="ZY84" s="24"/>
      <c r="ZZ84" s="24"/>
      <c r="AAA84" s="24"/>
      <c r="AAB84" s="24"/>
      <c r="AAC84" s="24"/>
      <c r="AAD84" s="24"/>
      <c r="AAE84" s="24"/>
      <c r="AAF84" s="24"/>
      <c r="AAG84" s="24"/>
      <c r="AAH84" s="24"/>
      <c r="AAI84" s="24"/>
      <c r="AAJ84" s="24"/>
      <c r="AAK84" s="24"/>
      <c r="AAL84" s="24"/>
      <c r="AAM84" s="24"/>
      <c r="AAN84" s="24"/>
      <c r="AAO84" s="24"/>
      <c r="AAP84" s="24"/>
      <c r="AAQ84" s="24"/>
      <c r="AAR84" s="24"/>
      <c r="AAS84" s="24"/>
      <c r="AAT84" s="24"/>
      <c r="AAU84" s="24"/>
      <c r="AAV84" s="24"/>
      <c r="AAW84" s="24"/>
      <c r="AAX84" s="24"/>
      <c r="AAY84" s="24"/>
      <c r="AAZ84" s="24"/>
      <c r="ABA84" s="24"/>
      <c r="ABB84" s="24"/>
      <c r="ABC84" s="24"/>
      <c r="ABD84" s="24"/>
      <c r="ABE84" s="24"/>
      <c r="ABF84" s="24"/>
      <c r="ABG84" s="24"/>
      <c r="ABH84" s="24"/>
      <c r="ABI84" s="24"/>
      <c r="ABJ84" s="24"/>
      <c r="ABK84" s="24"/>
      <c r="ABL84" s="24"/>
      <c r="ABM84" s="24"/>
      <c r="ABN84" s="24"/>
      <c r="ABO84" s="24"/>
      <c r="ABP84" s="24"/>
      <c r="ABQ84" s="24"/>
      <c r="ABR84" s="24"/>
      <c r="ABS84" s="24"/>
      <c r="ABT84" s="24"/>
      <c r="ABU84" s="24"/>
      <c r="ABV84" s="24"/>
      <c r="ABW84" s="24"/>
      <c r="ABX84" s="24"/>
      <c r="ABY84" s="24"/>
      <c r="ABZ84" s="24"/>
      <c r="ACA84" s="24"/>
      <c r="ACB84" s="24"/>
      <c r="ACC84" s="24"/>
      <c r="ACD84" s="24"/>
      <c r="ACE84" s="24"/>
      <c r="ACF84" s="24"/>
      <c r="ACG84" s="24"/>
      <c r="ACH84" s="24"/>
      <c r="ACI84" s="24"/>
      <c r="ACJ84" s="24"/>
      <c r="ACK84" s="24"/>
      <c r="ACL84" s="24"/>
      <c r="ACM84" s="24"/>
      <c r="ACN84" s="24"/>
      <c r="ACO84" s="24"/>
      <c r="ACP84" s="24"/>
      <c r="ACQ84" s="24"/>
      <c r="ACR84" s="24"/>
      <c r="ACS84" s="24"/>
      <c r="ACT84" s="24"/>
      <c r="ACU84" s="24"/>
      <c r="ACV84" s="24"/>
      <c r="ACW84" s="24"/>
      <c r="ACX84" s="24"/>
      <c r="ACY84" s="24"/>
      <c r="ACZ84" s="24"/>
      <c r="ADA84" s="24"/>
      <c r="ADB84" s="24"/>
      <c r="ADC84" s="24"/>
      <c r="ADD84" s="24"/>
      <c r="ADE84" s="24"/>
      <c r="ADF84" s="24"/>
      <c r="ADG84" s="24"/>
      <c r="ADH84" s="24"/>
      <c r="ADI84" s="24"/>
      <c r="ADJ84" s="24"/>
      <c r="ADK84" s="24"/>
      <c r="ADL84" s="24"/>
      <c r="ADM84" s="24"/>
      <c r="ADN84" s="24"/>
      <c r="ADO84" s="24"/>
      <c r="ADP84" s="24"/>
      <c r="ADQ84" s="24"/>
      <c r="ADR84" s="24"/>
      <c r="ADS84" s="24"/>
      <c r="ADT84" s="24"/>
      <c r="ADU84" s="24"/>
      <c r="ADV84" s="24"/>
      <c r="ADW84" s="24"/>
      <c r="ADX84" s="24"/>
      <c r="ADY84" s="24"/>
      <c r="ADZ84" s="24"/>
      <c r="AEA84" s="24"/>
      <c r="AEB84" s="24"/>
      <c r="AEC84" s="24"/>
      <c r="AED84" s="24"/>
      <c r="AEE84" s="24"/>
      <c r="AEF84" s="24"/>
      <c r="AEG84" s="24"/>
      <c r="AEH84" s="24"/>
      <c r="AEI84" s="24"/>
      <c r="AEJ84" s="24"/>
      <c r="AEK84" s="24"/>
      <c r="AEL84" s="24"/>
      <c r="AEM84" s="24"/>
      <c r="AEN84" s="24"/>
      <c r="AEO84" s="24"/>
      <c r="AEP84" s="24"/>
      <c r="AEQ84" s="24"/>
      <c r="AER84" s="24"/>
      <c r="AES84" s="24"/>
      <c r="AET84" s="24"/>
      <c r="AEU84" s="24"/>
      <c r="AEV84" s="24"/>
      <c r="AEW84" s="24"/>
      <c r="AEX84" s="24"/>
      <c r="AEY84" s="24"/>
      <c r="AEZ84" s="24"/>
      <c r="AFA84" s="24"/>
      <c r="AFB84" s="24"/>
      <c r="AFC84" s="24"/>
      <c r="AFD84" s="24"/>
      <c r="AFE84" s="24"/>
      <c r="AFF84" s="24"/>
      <c r="AFG84" s="24"/>
      <c r="AFH84" s="24"/>
      <c r="AFI84" s="24"/>
      <c r="AFJ84" s="24"/>
      <c r="AFK84" s="24"/>
      <c r="AFL84" s="24"/>
      <c r="AFM84" s="24"/>
      <c r="AFN84" s="24"/>
      <c r="AFO84" s="24"/>
      <c r="AFP84" s="24"/>
      <c r="AFQ84" s="24"/>
      <c r="AFR84" s="24"/>
      <c r="AFS84" s="24"/>
      <c r="AFT84" s="24"/>
      <c r="AFU84" s="24"/>
      <c r="AFV84" s="24"/>
      <c r="AFW84" s="24"/>
      <c r="AFX84" s="24"/>
      <c r="AFY84" s="24"/>
      <c r="AFZ84" s="24"/>
      <c r="AGA84" s="24"/>
      <c r="AGB84" s="24"/>
      <c r="AGC84" s="24"/>
      <c r="AGD84" s="24"/>
      <c r="AGE84" s="24"/>
      <c r="AGF84" s="24"/>
      <c r="AGG84" s="24"/>
      <c r="AGH84" s="24"/>
      <c r="AGI84" s="24"/>
      <c r="AGJ84" s="24"/>
      <c r="AGK84" s="24"/>
      <c r="AGL84" s="24"/>
      <c r="AGM84" s="24"/>
      <c r="AGN84" s="24"/>
      <c r="AGO84" s="24"/>
      <c r="AGP84" s="24"/>
      <c r="AGQ84" s="24"/>
      <c r="AGR84" s="24"/>
      <c r="AGS84" s="24"/>
      <c r="AGT84" s="24"/>
      <c r="AGU84" s="24"/>
      <c r="AGV84" s="24"/>
      <c r="AGW84" s="24"/>
      <c r="AGX84" s="24"/>
      <c r="AGY84" s="24"/>
      <c r="AGZ84" s="24"/>
      <c r="AHA84" s="24"/>
      <c r="AHB84" s="24"/>
      <c r="AHC84" s="24"/>
      <c r="AHD84" s="24"/>
      <c r="AHE84" s="24"/>
      <c r="AHF84" s="24"/>
      <c r="AHG84" s="24"/>
      <c r="AHH84" s="24"/>
      <c r="AHI84" s="24"/>
      <c r="AHJ84" s="24"/>
      <c r="AHK84" s="24"/>
      <c r="AHL84" s="24"/>
      <c r="AHM84" s="24"/>
      <c r="AHN84" s="24"/>
      <c r="AHO84" s="24"/>
      <c r="AHP84" s="24"/>
      <c r="AHQ84" s="24"/>
      <c r="AHR84" s="24"/>
      <c r="AHS84" s="24"/>
      <c r="AHT84" s="24"/>
      <c r="AHU84" s="24"/>
      <c r="AHV84" s="24"/>
      <c r="AHW84" s="24"/>
      <c r="AHX84" s="24"/>
      <c r="AHY84" s="24"/>
      <c r="AHZ84" s="24"/>
      <c r="AIA84" s="24"/>
      <c r="AIB84" s="24"/>
      <c r="AIC84" s="24"/>
      <c r="AID84" s="24"/>
      <c r="AIE84" s="24"/>
      <c r="AIF84" s="24"/>
      <c r="AIG84" s="24"/>
      <c r="AIH84" s="24"/>
      <c r="AII84" s="24"/>
      <c r="AIJ84" s="24"/>
      <c r="AIK84" s="24"/>
      <c r="AIL84" s="24"/>
      <c r="AIM84" s="24"/>
      <c r="AIN84" s="24"/>
      <c r="AIO84" s="24"/>
      <c r="AIP84" s="24"/>
      <c r="AIQ84" s="24"/>
      <c r="AIR84" s="24"/>
      <c r="AIS84" s="24"/>
      <c r="AIT84" s="24"/>
      <c r="AIU84" s="24"/>
      <c r="AIV84" s="24"/>
      <c r="AIW84" s="24"/>
      <c r="AIX84" s="24"/>
      <c r="AIY84" s="24"/>
      <c r="AIZ84" s="24"/>
      <c r="AJA84" s="24"/>
      <c r="AJB84" s="24"/>
      <c r="AJC84" s="24"/>
      <c r="AJD84" s="24"/>
      <c r="AJE84" s="24"/>
      <c r="AJF84" s="24"/>
      <c r="AJG84" s="24"/>
      <c r="AJH84" s="24"/>
      <c r="AJI84" s="24"/>
      <c r="AJJ84" s="24"/>
      <c r="AJK84" s="24"/>
      <c r="AJL84" s="24"/>
      <c r="AJM84" s="24"/>
      <c r="AJN84" s="24"/>
      <c r="AJO84" s="24"/>
      <c r="AJP84" s="24"/>
      <c r="AJQ84" s="24"/>
      <c r="AJR84" s="24"/>
      <c r="AJS84" s="24"/>
      <c r="AJT84" s="24"/>
      <c r="AJU84" s="24"/>
      <c r="AJV84" s="24"/>
      <c r="AJW84" s="24"/>
      <c r="AJX84" s="24"/>
      <c r="AJY84" s="24"/>
      <c r="AJZ84" s="24"/>
      <c r="AKA84" s="24"/>
      <c r="AKB84" s="24"/>
      <c r="AKC84" s="24"/>
      <c r="AKD84" s="24"/>
      <c r="AKE84" s="24"/>
      <c r="AKF84" s="24"/>
      <c r="AKG84" s="24"/>
      <c r="AKH84" s="24"/>
      <c r="AKI84" s="24"/>
      <c r="AKJ84" s="24"/>
      <c r="AKK84" s="24"/>
      <c r="AKL84" s="24"/>
      <c r="AKM84" s="24"/>
      <c r="AKN84" s="24"/>
      <c r="AKO84" s="24"/>
      <c r="AKP84" s="24"/>
      <c r="AKQ84" s="24"/>
      <c r="AKR84" s="24"/>
      <c r="AKS84" s="24"/>
      <c r="AKT84" s="24"/>
      <c r="AKU84" s="24"/>
      <c r="AKV84" s="24"/>
      <c r="AKW84" s="24"/>
      <c r="AKX84" s="24"/>
      <c r="AKY84" s="24"/>
      <c r="AKZ84" s="24"/>
      <c r="ALA84" s="24"/>
      <c r="ALB84" s="24"/>
      <c r="ALC84" s="24"/>
      <c r="ALD84" s="24"/>
      <c r="ALE84" s="24"/>
      <c r="ALF84" s="24"/>
      <c r="ALG84" s="24"/>
      <c r="ALH84" s="24"/>
      <c r="ALI84" s="24"/>
      <c r="ALJ84" s="24"/>
      <c r="ALK84" s="24"/>
      <c r="ALL84" s="24"/>
      <c r="ALM84" s="24"/>
      <c r="ALN84" s="24"/>
      <c r="ALO84" s="24"/>
      <c r="ALP84" s="24"/>
      <c r="ALQ84" s="24"/>
      <c r="ALR84" s="24"/>
      <c r="ALS84" s="24"/>
      <c r="ALT84" s="24"/>
      <c r="ALU84" s="24"/>
      <c r="ALV84" s="24"/>
      <c r="ALW84" s="24"/>
      <c r="ALX84" s="24"/>
      <c r="ALY84" s="24"/>
      <c r="ALZ84" s="24"/>
      <c r="AMA84" s="24"/>
      <c r="AMB84" s="24"/>
      <c r="AMC84" s="24"/>
      <c r="AMD84" s="24"/>
      <c r="AME84" s="24"/>
      <c r="AMF84" s="24"/>
      <c r="AMG84" s="24"/>
      <c r="AMH84" s="24"/>
      <c r="AMI84" s="24"/>
      <c r="AMJ84" s="24"/>
    </row>
    <row r="85" spans="1:1024" hidden="1">
      <c r="A85" s="81">
        <v>1139998</v>
      </c>
      <c r="B85" s="82" t="s">
        <v>45</v>
      </c>
      <c r="C85" s="43">
        <v>100</v>
      </c>
      <c r="D85" s="83">
        <v>1</v>
      </c>
      <c r="E85" s="43">
        <v>1</v>
      </c>
      <c r="F85" s="82" t="s">
        <v>45</v>
      </c>
      <c r="G85" s="10" t="s">
        <v>44</v>
      </c>
      <c r="J85" s="24"/>
      <c r="L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  <c r="YX85" s="24"/>
      <c r="YY85" s="24"/>
      <c r="YZ85" s="24"/>
      <c r="ZA85" s="24"/>
      <c r="ZB85" s="24"/>
      <c r="ZC85" s="24"/>
      <c r="ZD85" s="24"/>
      <c r="ZE85" s="24"/>
      <c r="ZF85" s="24"/>
      <c r="ZG85" s="24"/>
      <c r="ZH85" s="24"/>
      <c r="ZI85" s="24"/>
      <c r="ZJ85" s="24"/>
      <c r="ZK85" s="24"/>
      <c r="ZL85" s="24"/>
      <c r="ZM85" s="24"/>
      <c r="ZN85" s="24"/>
      <c r="ZO85" s="24"/>
      <c r="ZP85" s="24"/>
      <c r="ZQ85" s="24"/>
      <c r="ZR85" s="24"/>
      <c r="ZS85" s="24"/>
      <c r="ZT85" s="24"/>
      <c r="ZU85" s="24"/>
      <c r="ZV85" s="24"/>
      <c r="ZW85" s="24"/>
      <c r="ZX85" s="24"/>
      <c r="ZY85" s="24"/>
      <c r="ZZ85" s="24"/>
      <c r="AAA85" s="24"/>
      <c r="AAB85" s="24"/>
      <c r="AAC85" s="24"/>
      <c r="AAD85" s="24"/>
      <c r="AAE85" s="24"/>
      <c r="AAF85" s="24"/>
      <c r="AAG85" s="24"/>
      <c r="AAH85" s="24"/>
      <c r="AAI85" s="24"/>
      <c r="AAJ85" s="24"/>
      <c r="AAK85" s="24"/>
      <c r="AAL85" s="24"/>
      <c r="AAM85" s="24"/>
      <c r="AAN85" s="24"/>
      <c r="AAO85" s="24"/>
      <c r="AAP85" s="24"/>
      <c r="AAQ85" s="24"/>
      <c r="AAR85" s="24"/>
      <c r="AAS85" s="24"/>
      <c r="AAT85" s="24"/>
      <c r="AAU85" s="24"/>
      <c r="AAV85" s="24"/>
      <c r="AAW85" s="24"/>
      <c r="AAX85" s="24"/>
      <c r="AAY85" s="24"/>
      <c r="AAZ85" s="24"/>
      <c r="ABA85" s="24"/>
      <c r="ABB85" s="24"/>
      <c r="ABC85" s="24"/>
      <c r="ABD85" s="24"/>
      <c r="ABE85" s="24"/>
      <c r="ABF85" s="24"/>
      <c r="ABG85" s="24"/>
      <c r="ABH85" s="24"/>
      <c r="ABI85" s="24"/>
      <c r="ABJ85" s="24"/>
      <c r="ABK85" s="24"/>
      <c r="ABL85" s="24"/>
      <c r="ABM85" s="24"/>
      <c r="ABN85" s="24"/>
      <c r="ABO85" s="24"/>
      <c r="ABP85" s="24"/>
      <c r="ABQ85" s="24"/>
      <c r="ABR85" s="24"/>
      <c r="ABS85" s="24"/>
      <c r="ABT85" s="24"/>
      <c r="ABU85" s="24"/>
      <c r="ABV85" s="24"/>
      <c r="ABW85" s="24"/>
      <c r="ABX85" s="24"/>
      <c r="ABY85" s="24"/>
      <c r="ABZ85" s="24"/>
      <c r="ACA85" s="24"/>
      <c r="ACB85" s="24"/>
      <c r="ACC85" s="24"/>
      <c r="ACD85" s="24"/>
      <c r="ACE85" s="24"/>
      <c r="ACF85" s="24"/>
      <c r="ACG85" s="24"/>
      <c r="ACH85" s="24"/>
      <c r="ACI85" s="24"/>
      <c r="ACJ85" s="24"/>
      <c r="ACK85" s="24"/>
      <c r="ACL85" s="24"/>
      <c r="ACM85" s="24"/>
      <c r="ACN85" s="24"/>
      <c r="ACO85" s="24"/>
      <c r="ACP85" s="24"/>
      <c r="ACQ85" s="24"/>
      <c r="ACR85" s="24"/>
      <c r="ACS85" s="24"/>
      <c r="ACT85" s="24"/>
      <c r="ACU85" s="24"/>
      <c r="ACV85" s="24"/>
      <c r="ACW85" s="24"/>
      <c r="ACX85" s="24"/>
      <c r="ACY85" s="24"/>
      <c r="ACZ85" s="24"/>
      <c r="ADA85" s="24"/>
      <c r="ADB85" s="24"/>
      <c r="ADC85" s="24"/>
      <c r="ADD85" s="24"/>
      <c r="ADE85" s="24"/>
      <c r="ADF85" s="24"/>
      <c r="ADG85" s="24"/>
      <c r="ADH85" s="24"/>
      <c r="ADI85" s="24"/>
      <c r="ADJ85" s="24"/>
      <c r="ADK85" s="24"/>
      <c r="ADL85" s="24"/>
      <c r="ADM85" s="24"/>
      <c r="ADN85" s="24"/>
      <c r="ADO85" s="24"/>
      <c r="ADP85" s="24"/>
      <c r="ADQ85" s="24"/>
      <c r="ADR85" s="24"/>
      <c r="ADS85" s="24"/>
      <c r="ADT85" s="24"/>
      <c r="ADU85" s="24"/>
      <c r="ADV85" s="24"/>
      <c r="ADW85" s="24"/>
      <c r="ADX85" s="24"/>
      <c r="ADY85" s="24"/>
      <c r="ADZ85" s="24"/>
      <c r="AEA85" s="24"/>
      <c r="AEB85" s="24"/>
      <c r="AEC85" s="24"/>
      <c r="AED85" s="24"/>
      <c r="AEE85" s="24"/>
      <c r="AEF85" s="24"/>
      <c r="AEG85" s="24"/>
      <c r="AEH85" s="24"/>
      <c r="AEI85" s="24"/>
      <c r="AEJ85" s="24"/>
      <c r="AEK85" s="24"/>
      <c r="AEL85" s="24"/>
      <c r="AEM85" s="24"/>
      <c r="AEN85" s="24"/>
      <c r="AEO85" s="24"/>
      <c r="AEP85" s="24"/>
      <c r="AEQ85" s="24"/>
      <c r="AER85" s="24"/>
      <c r="AES85" s="24"/>
      <c r="AET85" s="24"/>
      <c r="AEU85" s="24"/>
      <c r="AEV85" s="24"/>
      <c r="AEW85" s="24"/>
      <c r="AEX85" s="24"/>
      <c r="AEY85" s="24"/>
      <c r="AEZ85" s="24"/>
      <c r="AFA85" s="24"/>
      <c r="AFB85" s="24"/>
      <c r="AFC85" s="24"/>
      <c r="AFD85" s="24"/>
      <c r="AFE85" s="24"/>
      <c r="AFF85" s="24"/>
      <c r="AFG85" s="24"/>
      <c r="AFH85" s="24"/>
      <c r="AFI85" s="24"/>
      <c r="AFJ85" s="24"/>
      <c r="AFK85" s="24"/>
      <c r="AFL85" s="24"/>
      <c r="AFM85" s="24"/>
      <c r="AFN85" s="24"/>
      <c r="AFO85" s="24"/>
      <c r="AFP85" s="24"/>
      <c r="AFQ85" s="24"/>
      <c r="AFR85" s="24"/>
      <c r="AFS85" s="24"/>
      <c r="AFT85" s="24"/>
      <c r="AFU85" s="24"/>
      <c r="AFV85" s="24"/>
      <c r="AFW85" s="24"/>
      <c r="AFX85" s="24"/>
      <c r="AFY85" s="24"/>
      <c r="AFZ85" s="24"/>
      <c r="AGA85" s="24"/>
      <c r="AGB85" s="24"/>
      <c r="AGC85" s="24"/>
      <c r="AGD85" s="24"/>
      <c r="AGE85" s="24"/>
      <c r="AGF85" s="24"/>
      <c r="AGG85" s="24"/>
      <c r="AGH85" s="24"/>
      <c r="AGI85" s="24"/>
      <c r="AGJ85" s="24"/>
      <c r="AGK85" s="24"/>
      <c r="AGL85" s="24"/>
      <c r="AGM85" s="24"/>
      <c r="AGN85" s="24"/>
      <c r="AGO85" s="24"/>
      <c r="AGP85" s="24"/>
      <c r="AGQ85" s="24"/>
      <c r="AGR85" s="24"/>
      <c r="AGS85" s="24"/>
      <c r="AGT85" s="24"/>
      <c r="AGU85" s="24"/>
      <c r="AGV85" s="24"/>
      <c r="AGW85" s="24"/>
      <c r="AGX85" s="24"/>
      <c r="AGY85" s="24"/>
      <c r="AGZ85" s="24"/>
      <c r="AHA85" s="24"/>
      <c r="AHB85" s="24"/>
      <c r="AHC85" s="24"/>
      <c r="AHD85" s="24"/>
      <c r="AHE85" s="24"/>
      <c r="AHF85" s="24"/>
      <c r="AHG85" s="24"/>
      <c r="AHH85" s="24"/>
      <c r="AHI85" s="24"/>
      <c r="AHJ85" s="24"/>
      <c r="AHK85" s="24"/>
      <c r="AHL85" s="24"/>
      <c r="AHM85" s="24"/>
      <c r="AHN85" s="24"/>
      <c r="AHO85" s="24"/>
      <c r="AHP85" s="24"/>
      <c r="AHQ85" s="24"/>
      <c r="AHR85" s="24"/>
      <c r="AHS85" s="24"/>
      <c r="AHT85" s="24"/>
      <c r="AHU85" s="24"/>
      <c r="AHV85" s="24"/>
      <c r="AHW85" s="24"/>
      <c r="AHX85" s="24"/>
      <c r="AHY85" s="24"/>
      <c r="AHZ85" s="24"/>
      <c r="AIA85" s="24"/>
      <c r="AIB85" s="24"/>
      <c r="AIC85" s="24"/>
      <c r="AID85" s="24"/>
      <c r="AIE85" s="24"/>
      <c r="AIF85" s="24"/>
      <c r="AIG85" s="24"/>
      <c r="AIH85" s="24"/>
      <c r="AII85" s="24"/>
      <c r="AIJ85" s="24"/>
      <c r="AIK85" s="24"/>
      <c r="AIL85" s="24"/>
      <c r="AIM85" s="24"/>
      <c r="AIN85" s="24"/>
      <c r="AIO85" s="24"/>
      <c r="AIP85" s="24"/>
      <c r="AIQ85" s="24"/>
      <c r="AIR85" s="24"/>
      <c r="AIS85" s="24"/>
      <c r="AIT85" s="24"/>
      <c r="AIU85" s="24"/>
      <c r="AIV85" s="24"/>
      <c r="AIW85" s="24"/>
      <c r="AIX85" s="24"/>
      <c r="AIY85" s="24"/>
      <c r="AIZ85" s="24"/>
      <c r="AJA85" s="24"/>
      <c r="AJB85" s="24"/>
      <c r="AJC85" s="24"/>
      <c r="AJD85" s="24"/>
      <c r="AJE85" s="24"/>
      <c r="AJF85" s="24"/>
      <c r="AJG85" s="24"/>
      <c r="AJH85" s="24"/>
      <c r="AJI85" s="24"/>
      <c r="AJJ85" s="24"/>
      <c r="AJK85" s="24"/>
      <c r="AJL85" s="24"/>
      <c r="AJM85" s="24"/>
      <c r="AJN85" s="24"/>
      <c r="AJO85" s="24"/>
      <c r="AJP85" s="24"/>
      <c r="AJQ85" s="24"/>
      <c r="AJR85" s="24"/>
      <c r="AJS85" s="24"/>
      <c r="AJT85" s="24"/>
      <c r="AJU85" s="24"/>
      <c r="AJV85" s="24"/>
      <c r="AJW85" s="24"/>
      <c r="AJX85" s="24"/>
      <c r="AJY85" s="24"/>
      <c r="AJZ85" s="24"/>
      <c r="AKA85" s="24"/>
      <c r="AKB85" s="24"/>
      <c r="AKC85" s="24"/>
      <c r="AKD85" s="24"/>
      <c r="AKE85" s="24"/>
      <c r="AKF85" s="24"/>
      <c r="AKG85" s="24"/>
      <c r="AKH85" s="24"/>
      <c r="AKI85" s="24"/>
      <c r="AKJ85" s="24"/>
      <c r="AKK85" s="24"/>
      <c r="AKL85" s="24"/>
      <c r="AKM85" s="24"/>
      <c r="AKN85" s="24"/>
      <c r="AKO85" s="24"/>
      <c r="AKP85" s="24"/>
      <c r="AKQ85" s="24"/>
      <c r="AKR85" s="24"/>
      <c r="AKS85" s="24"/>
      <c r="AKT85" s="24"/>
      <c r="AKU85" s="24"/>
      <c r="AKV85" s="24"/>
      <c r="AKW85" s="24"/>
      <c r="AKX85" s="24"/>
      <c r="AKY85" s="24"/>
      <c r="AKZ85" s="24"/>
      <c r="ALA85" s="24"/>
      <c r="ALB85" s="24"/>
      <c r="ALC85" s="24"/>
      <c r="ALD85" s="24"/>
      <c r="ALE85" s="24"/>
      <c r="ALF85" s="24"/>
      <c r="ALG85" s="24"/>
      <c r="ALH85" s="24"/>
      <c r="ALI85" s="24"/>
      <c r="ALJ85" s="24"/>
      <c r="ALK85" s="24"/>
      <c r="ALL85" s="24"/>
      <c r="ALM85" s="24"/>
      <c r="ALN85" s="24"/>
      <c r="ALO85" s="24"/>
      <c r="ALP85" s="24"/>
      <c r="ALQ85" s="24"/>
      <c r="ALR85" s="24"/>
      <c r="ALS85" s="24"/>
      <c r="ALT85" s="24"/>
      <c r="ALU85" s="24"/>
      <c r="ALV85" s="24"/>
      <c r="ALW85" s="24"/>
      <c r="ALX85" s="24"/>
      <c r="ALY85" s="24"/>
      <c r="ALZ85" s="24"/>
      <c r="AMA85" s="24"/>
      <c r="AMB85" s="24"/>
      <c r="AMC85" s="24"/>
      <c r="AMD85" s="24"/>
      <c r="AME85" s="24"/>
      <c r="AMF85" s="24"/>
      <c r="AMG85" s="24"/>
      <c r="AMH85" s="24"/>
      <c r="AMI85" s="24"/>
      <c r="AMJ85" s="24"/>
    </row>
    <row r="86" spans="1:1024" hidden="1">
      <c r="A86" s="81">
        <v>1139999</v>
      </c>
      <c r="B86" s="82" t="s">
        <v>43</v>
      </c>
      <c r="C86" s="43">
        <v>100</v>
      </c>
      <c r="D86" s="83">
        <v>1</v>
      </c>
      <c r="E86" s="43">
        <v>3</v>
      </c>
      <c r="F86" s="44" t="s">
        <v>43</v>
      </c>
      <c r="G86" s="10" t="s">
        <v>44</v>
      </c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24"/>
      <c r="AME86" s="24"/>
      <c r="AMF86" s="24"/>
      <c r="AMG86" s="24"/>
      <c r="AMH86" s="24"/>
      <c r="AMI86" s="24"/>
      <c r="AMJ86" s="24"/>
    </row>
    <row r="87" spans="1:1024" s="24" customFormat="1" hidden="1">
      <c r="A87" s="28">
        <v>1130002</v>
      </c>
      <c r="B87" s="84" t="s">
        <v>74</v>
      </c>
      <c r="C87" s="28">
        <v>100</v>
      </c>
      <c r="D87" s="42">
        <v>1</v>
      </c>
      <c r="E87" s="45">
        <v>1</v>
      </c>
      <c r="F87" s="44" t="s">
        <v>48</v>
      </c>
      <c r="G87" s="10" t="s">
        <v>55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pans="1:1024" hidden="1">
      <c r="A88" s="28">
        <v>1130004</v>
      </c>
      <c r="B88" s="84" t="s">
        <v>56</v>
      </c>
      <c r="C88" s="28">
        <v>400</v>
      </c>
      <c r="D88" s="42">
        <v>2</v>
      </c>
      <c r="E88" s="45">
        <v>1</v>
      </c>
      <c r="F88" s="44" t="s">
        <v>48</v>
      </c>
      <c r="G88" s="85" t="s">
        <v>99</v>
      </c>
    </row>
    <row r="89" spans="1:1024" hidden="1">
      <c r="A89" s="28">
        <v>1130006</v>
      </c>
      <c r="B89" s="84" t="s">
        <v>194</v>
      </c>
      <c r="C89" s="28">
        <v>50</v>
      </c>
      <c r="D89" s="42">
        <v>1</v>
      </c>
      <c r="E89" s="45">
        <v>1</v>
      </c>
      <c r="F89" s="44" t="s">
        <v>48</v>
      </c>
      <c r="G89" s="10" t="s">
        <v>67</v>
      </c>
    </row>
    <row r="90" spans="1:1024" hidden="1">
      <c r="A90" s="28">
        <v>1130007</v>
      </c>
      <c r="B90" s="84" t="s">
        <v>60</v>
      </c>
      <c r="C90" s="28">
        <v>70</v>
      </c>
      <c r="D90" s="42">
        <v>1</v>
      </c>
      <c r="E90" s="45">
        <v>1</v>
      </c>
      <c r="F90" s="44" t="s">
        <v>48</v>
      </c>
      <c r="G90" s="10" t="s">
        <v>61</v>
      </c>
    </row>
    <row r="91" spans="1:1024" hidden="1">
      <c r="A91" s="28">
        <v>1130008</v>
      </c>
      <c r="B91" s="84" t="s">
        <v>202</v>
      </c>
      <c r="C91" s="28">
        <v>205</v>
      </c>
      <c r="D91" s="42">
        <v>2</v>
      </c>
      <c r="E91" s="45">
        <v>1</v>
      </c>
      <c r="F91" s="44" t="s">
        <v>48</v>
      </c>
      <c r="G91" s="85" t="s">
        <v>52</v>
      </c>
    </row>
    <row r="92" spans="1:1024" hidden="1">
      <c r="A92" s="28">
        <v>1130013</v>
      </c>
      <c r="B92" s="84" t="s">
        <v>140</v>
      </c>
      <c r="C92" s="28">
        <v>120</v>
      </c>
      <c r="D92" s="42">
        <v>2</v>
      </c>
      <c r="E92" s="45">
        <v>1</v>
      </c>
      <c r="F92" s="44" t="s">
        <v>48</v>
      </c>
      <c r="G92" s="10" t="s">
        <v>141</v>
      </c>
      <c r="J92" s="27"/>
      <c r="N92" s="27"/>
    </row>
    <row r="93" spans="1:1024" hidden="1">
      <c r="A93" s="28">
        <v>1130017</v>
      </c>
      <c r="B93" s="84" t="s">
        <v>85</v>
      </c>
      <c r="C93" s="28">
        <v>150</v>
      </c>
      <c r="D93" s="42">
        <v>1</v>
      </c>
      <c r="E93" s="45">
        <v>1</v>
      </c>
      <c r="F93" s="44" t="s">
        <v>48</v>
      </c>
      <c r="G93" s="10" t="s">
        <v>73</v>
      </c>
    </row>
    <row r="94" spans="1:1024" hidden="1">
      <c r="A94" s="28">
        <v>1130018</v>
      </c>
      <c r="B94" s="86" t="s">
        <v>154</v>
      </c>
      <c r="C94" s="28">
        <v>200</v>
      </c>
      <c r="D94" s="42">
        <v>9</v>
      </c>
      <c r="E94" s="45">
        <v>1</v>
      </c>
      <c r="F94" s="44" t="s">
        <v>48</v>
      </c>
      <c r="G94" s="85" t="s">
        <v>270</v>
      </c>
    </row>
    <row r="95" spans="1:1024" hidden="1">
      <c r="A95" s="28">
        <v>1130020</v>
      </c>
      <c r="B95" s="84" t="s">
        <v>89</v>
      </c>
      <c r="C95" s="28">
        <v>50</v>
      </c>
      <c r="D95" s="42">
        <v>1</v>
      </c>
      <c r="E95" s="45">
        <v>1</v>
      </c>
      <c r="F95" s="44" t="s">
        <v>48</v>
      </c>
      <c r="G95" s="10" t="s">
        <v>63</v>
      </c>
    </row>
    <row r="96" spans="1:1024" hidden="1">
      <c r="A96" s="28">
        <v>1130021</v>
      </c>
      <c r="B96" s="84" t="s">
        <v>90</v>
      </c>
      <c r="C96" s="28">
        <v>300</v>
      </c>
      <c r="D96" s="42">
        <v>1</v>
      </c>
      <c r="E96" s="45">
        <v>1</v>
      </c>
      <c r="F96" s="44" t="s">
        <v>48</v>
      </c>
      <c r="G96" s="10" t="s">
        <v>81</v>
      </c>
    </row>
    <row r="97" spans="1:1024" hidden="1">
      <c r="A97" s="28">
        <v>1130022</v>
      </c>
      <c r="B97" s="84" t="s">
        <v>94</v>
      </c>
      <c r="C97" s="28">
        <v>100</v>
      </c>
      <c r="D97" s="42">
        <v>4</v>
      </c>
      <c r="E97" s="45">
        <v>1</v>
      </c>
      <c r="F97" s="44" t="s">
        <v>48</v>
      </c>
      <c r="G97" s="85" t="s">
        <v>271</v>
      </c>
    </row>
    <row r="98" spans="1:1024" hidden="1">
      <c r="A98" s="28">
        <v>1130023</v>
      </c>
      <c r="B98" s="84" t="s">
        <v>98</v>
      </c>
      <c r="C98" s="28">
        <v>120</v>
      </c>
      <c r="D98" s="42">
        <v>2</v>
      </c>
      <c r="E98" s="45">
        <v>2</v>
      </c>
      <c r="F98" s="48" t="s">
        <v>51</v>
      </c>
      <c r="G98" s="10" t="s">
        <v>99</v>
      </c>
    </row>
    <row r="99" spans="1:1024" hidden="1">
      <c r="A99" s="28">
        <v>1130026</v>
      </c>
      <c r="B99" s="84" t="s">
        <v>95</v>
      </c>
      <c r="C99" s="28">
        <v>100</v>
      </c>
      <c r="D99" s="42">
        <v>1</v>
      </c>
      <c r="E99" s="45">
        <v>1</v>
      </c>
      <c r="F99" s="44" t="s">
        <v>48</v>
      </c>
      <c r="G99" s="10" t="s">
        <v>55</v>
      </c>
    </row>
    <row r="100" spans="1:1024" hidden="1">
      <c r="A100" s="28">
        <v>1130027</v>
      </c>
      <c r="B100" s="84" t="s">
        <v>97</v>
      </c>
      <c r="C100" s="28">
        <v>150</v>
      </c>
      <c r="D100" s="42">
        <v>2</v>
      </c>
      <c r="E100" s="45">
        <v>1</v>
      </c>
      <c r="F100" s="44" t="s">
        <v>48</v>
      </c>
      <c r="G100" s="10" t="s">
        <v>62</v>
      </c>
    </row>
    <row r="101" spans="1:1024" hidden="1">
      <c r="A101" s="28">
        <v>1130028</v>
      </c>
      <c r="B101" s="84" t="s">
        <v>109</v>
      </c>
      <c r="C101" s="28">
        <v>260</v>
      </c>
      <c r="D101" s="42">
        <v>5</v>
      </c>
      <c r="E101" s="45">
        <v>1</v>
      </c>
      <c r="F101" s="44" t="s">
        <v>48</v>
      </c>
      <c r="G101" s="85" t="s">
        <v>272</v>
      </c>
    </row>
    <row r="102" spans="1:1024" hidden="1">
      <c r="A102" s="28">
        <v>1130033</v>
      </c>
      <c r="B102" s="84" t="s">
        <v>221</v>
      </c>
      <c r="C102" s="28">
        <v>70</v>
      </c>
      <c r="D102" s="42">
        <v>1</v>
      </c>
      <c r="E102" s="45">
        <v>1</v>
      </c>
      <c r="F102" s="44" t="s">
        <v>48</v>
      </c>
      <c r="G102" s="87" t="s">
        <v>63</v>
      </c>
    </row>
    <row r="103" spans="1:1024" hidden="1">
      <c r="A103" s="28">
        <v>1130036</v>
      </c>
      <c r="B103" s="84" t="s">
        <v>266</v>
      </c>
      <c r="C103" s="28">
        <v>70</v>
      </c>
      <c r="D103" s="42">
        <v>1</v>
      </c>
      <c r="E103" s="45">
        <v>1</v>
      </c>
      <c r="F103" s="44" t="s">
        <v>48</v>
      </c>
      <c r="G103" s="10" t="s">
        <v>63</v>
      </c>
    </row>
    <row r="104" spans="1:1024" hidden="1">
      <c r="A104" s="28">
        <v>1130037</v>
      </c>
      <c r="B104" s="84" t="s">
        <v>113</v>
      </c>
      <c r="C104" s="28">
        <v>130</v>
      </c>
      <c r="D104" s="42">
        <v>1</v>
      </c>
      <c r="E104" s="45">
        <v>1</v>
      </c>
      <c r="F104" s="44" t="s">
        <v>48</v>
      </c>
      <c r="G104" s="10" t="s">
        <v>105</v>
      </c>
    </row>
    <row r="105" spans="1:1024" hidden="1">
      <c r="A105" s="28">
        <v>1130038</v>
      </c>
      <c r="B105" s="84" t="s">
        <v>135</v>
      </c>
      <c r="C105" s="28">
        <v>250</v>
      </c>
      <c r="D105" s="42">
        <v>4</v>
      </c>
      <c r="E105" s="45">
        <v>1</v>
      </c>
      <c r="F105" s="44" t="s">
        <v>48</v>
      </c>
      <c r="G105" s="85" t="s">
        <v>273</v>
      </c>
    </row>
    <row r="106" spans="1:1024" hidden="1">
      <c r="A106" s="28">
        <v>1130041</v>
      </c>
      <c r="B106" s="84" t="s">
        <v>138</v>
      </c>
      <c r="C106" s="28">
        <v>170</v>
      </c>
      <c r="D106" s="42">
        <v>1</v>
      </c>
      <c r="E106" s="45">
        <v>1</v>
      </c>
      <c r="F106" s="44" t="s">
        <v>48</v>
      </c>
      <c r="G106" s="10" t="s">
        <v>65</v>
      </c>
    </row>
    <row r="107" spans="1:1024" hidden="1">
      <c r="A107" s="28">
        <v>1130043</v>
      </c>
      <c r="B107" s="84" t="s">
        <v>142</v>
      </c>
      <c r="C107" s="28">
        <v>50</v>
      </c>
      <c r="D107" s="42">
        <v>2</v>
      </c>
      <c r="E107" s="45">
        <v>1</v>
      </c>
      <c r="F107" s="44" t="s">
        <v>48</v>
      </c>
      <c r="G107" s="10" t="s">
        <v>141</v>
      </c>
    </row>
    <row r="108" spans="1:1024" hidden="1">
      <c r="A108" s="28">
        <v>1130046</v>
      </c>
      <c r="B108" s="84" t="s">
        <v>346</v>
      </c>
      <c r="C108" s="88">
        <v>270</v>
      </c>
      <c r="D108" s="42">
        <v>1</v>
      </c>
      <c r="E108" s="45">
        <v>1</v>
      </c>
      <c r="F108" s="44" t="s">
        <v>48</v>
      </c>
      <c r="G108" s="10" t="s">
        <v>53</v>
      </c>
    </row>
    <row r="109" spans="1:1024" hidden="1">
      <c r="A109" s="28">
        <v>1130047</v>
      </c>
      <c r="B109" s="84" t="s">
        <v>137</v>
      </c>
      <c r="C109" s="28">
        <v>130</v>
      </c>
      <c r="D109" s="42">
        <v>2</v>
      </c>
      <c r="E109" s="45">
        <v>1</v>
      </c>
      <c r="F109" s="44" t="s">
        <v>48</v>
      </c>
      <c r="G109" s="85" t="s">
        <v>129</v>
      </c>
    </row>
    <row r="110" spans="1:1024" hidden="1">
      <c r="A110" s="28">
        <v>1130048</v>
      </c>
      <c r="B110" s="84" t="s">
        <v>149</v>
      </c>
      <c r="C110" s="28">
        <v>30</v>
      </c>
      <c r="D110" s="42">
        <v>1</v>
      </c>
      <c r="E110" s="45">
        <v>1</v>
      </c>
      <c r="F110" s="44" t="s">
        <v>48</v>
      </c>
      <c r="G110" s="85" t="s">
        <v>49</v>
      </c>
    </row>
    <row r="111" spans="1:1024" hidden="1">
      <c r="A111" s="28">
        <v>1130049</v>
      </c>
      <c r="B111" s="84" t="s">
        <v>153</v>
      </c>
      <c r="C111" s="28">
        <v>80</v>
      </c>
      <c r="D111" s="42">
        <v>1</v>
      </c>
      <c r="E111" s="45">
        <v>1</v>
      </c>
      <c r="F111" s="44" t="s">
        <v>48</v>
      </c>
      <c r="G111" s="10" t="s">
        <v>55</v>
      </c>
    </row>
    <row r="112" spans="1:1024" hidden="1">
      <c r="A112" s="28">
        <v>1130053</v>
      </c>
      <c r="B112" s="84" t="s">
        <v>112</v>
      </c>
      <c r="C112" s="28">
        <v>155</v>
      </c>
      <c r="D112" s="42">
        <v>1</v>
      </c>
      <c r="E112" s="28">
        <v>1</v>
      </c>
      <c r="F112" s="47" t="s">
        <v>48</v>
      </c>
      <c r="G112" s="87" t="s">
        <v>105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  <c r="JD112" s="27"/>
      <c r="JE112" s="27"/>
      <c r="JF112" s="27"/>
      <c r="JG112" s="27"/>
      <c r="JH112" s="27"/>
      <c r="JI112" s="27"/>
      <c r="JJ112" s="27"/>
      <c r="JK112" s="27"/>
      <c r="JL112" s="27"/>
      <c r="JM112" s="27"/>
      <c r="JN112" s="27"/>
      <c r="JO112" s="27"/>
      <c r="JP112" s="27"/>
      <c r="JQ112" s="27"/>
      <c r="JR112" s="27"/>
      <c r="JS112" s="27"/>
      <c r="JT112" s="27"/>
      <c r="JU112" s="27"/>
      <c r="JV112" s="27"/>
      <c r="JW112" s="27"/>
      <c r="JX112" s="27"/>
      <c r="JY112" s="27"/>
      <c r="JZ112" s="27"/>
      <c r="KA112" s="27"/>
      <c r="KB112" s="27"/>
      <c r="KC112" s="27"/>
      <c r="KD112" s="27"/>
      <c r="KE112" s="27"/>
      <c r="KF112" s="27"/>
      <c r="KG112" s="27"/>
      <c r="KH112" s="27"/>
      <c r="KI112" s="27"/>
      <c r="KJ112" s="27"/>
      <c r="KK112" s="27"/>
      <c r="KL112" s="27"/>
      <c r="KM112" s="27"/>
      <c r="KN112" s="27"/>
      <c r="KO112" s="27"/>
      <c r="KP112" s="27"/>
      <c r="KQ112" s="27"/>
      <c r="KR112" s="27"/>
      <c r="KS112" s="27"/>
      <c r="KT112" s="27"/>
      <c r="KU112" s="27"/>
      <c r="KV112" s="27"/>
      <c r="KW112" s="27"/>
      <c r="KX112" s="27"/>
      <c r="KY112" s="27"/>
      <c r="KZ112" s="27"/>
      <c r="LA112" s="27"/>
      <c r="LB112" s="27"/>
      <c r="LC112" s="27"/>
      <c r="LD112" s="27"/>
      <c r="LE112" s="27"/>
      <c r="LF112" s="27"/>
      <c r="LG112" s="27"/>
      <c r="LH112" s="27"/>
      <c r="LI112" s="27"/>
      <c r="LJ112" s="27"/>
      <c r="LK112" s="27"/>
      <c r="LL112" s="27"/>
      <c r="LM112" s="27"/>
      <c r="LN112" s="27"/>
      <c r="LO112" s="27"/>
      <c r="LP112" s="27"/>
      <c r="LQ112" s="27"/>
      <c r="LR112" s="27"/>
      <c r="LS112" s="27"/>
      <c r="LT112" s="27"/>
      <c r="LU112" s="27"/>
      <c r="LV112" s="27"/>
      <c r="LW112" s="27"/>
      <c r="LX112" s="27"/>
      <c r="LY112" s="27"/>
      <c r="LZ112" s="27"/>
      <c r="MA112" s="27"/>
      <c r="MB112" s="27"/>
      <c r="MC112" s="27"/>
      <c r="MD112" s="27"/>
      <c r="ME112" s="27"/>
      <c r="MF112" s="27"/>
      <c r="MG112" s="27"/>
      <c r="MH112" s="27"/>
      <c r="MI112" s="27"/>
      <c r="MJ112" s="27"/>
      <c r="MK112" s="27"/>
      <c r="ML112" s="27"/>
      <c r="MM112" s="27"/>
      <c r="MN112" s="27"/>
      <c r="MO112" s="27"/>
      <c r="MP112" s="27"/>
      <c r="MQ112" s="27"/>
      <c r="MR112" s="27"/>
      <c r="MS112" s="27"/>
      <c r="MT112" s="27"/>
      <c r="MU112" s="27"/>
      <c r="MV112" s="27"/>
      <c r="MW112" s="27"/>
      <c r="MX112" s="27"/>
      <c r="MY112" s="27"/>
      <c r="MZ112" s="27"/>
      <c r="NA112" s="27"/>
      <c r="NB112" s="27"/>
      <c r="NC112" s="27"/>
      <c r="ND112" s="27"/>
      <c r="NE112" s="27"/>
      <c r="NF112" s="27"/>
      <c r="NG112" s="27"/>
      <c r="NH112" s="27"/>
      <c r="NI112" s="27"/>
      <c r="NJ112" s="27"/>
      <c r="NK112" s="27"/>
      <c r="NL112" s="27"/>
      <c r="NM112" s="27"/>
      <c r="NN112" s="27"/>
      <c r="NO112" s="27"/>
      <c r="NP112" s="27"/>
      <c r="NQ112" s="27"/>
      <c r="NR112" s="27"/>
      <c r="NS112" s="27"/>
      <c r="NT112" s="27"/>
      <c r="NU112" s="27"/>
      <c r="NV112" s="27"/>
      <c r="NW112" s="27"/>
      <c r="NX112" s="27"/>
      <c r="NY112" s="27"/>
      <c r="NZ112" s="27"/>
      <c r="OA112" s="27"/>
      <c r="OB112" s="27"/>
      <c r="OC112" s="27"/>
      <c r="OD112" s="27"/>
      <c r="OE112" s="27"/>
      <c r="OF112" s="27"/>
      <c r="OG112" s="27"/>
      <c r="OH112" s="27"/>
      <c r="OI112" s="27"/>
      <c r="OJ112" s="27"/>
      <c r="OK112" s="27"/>
      <c r="OL112" s="27"/>
      <c r="OM112" s="27"/>
      <c r="ON112" s="27"/>
      <c r="OO112" s="27"/>
      <c r="OP112" s="27"/>
      <c r="OQ112" s="27"/>
      <c r="OR112" s="27"/>
      <c r="OS112" s="27"/>
      <c r="OT112" s="27"/>
      <c r="OU112" s="27"/>
      <c r="OV112" s="27"/>
      <c r="OW112" s="27"/>
      <c r="OX112" s="27"/>
      <c r="OY112" s="27"/>
      <c r="OZ112" s="27"/>
      <c r="PA112" s="27"/>
      <c r="PB112" s="27"/>
      <c r="PC112" s="27"/>
      <c r="PD112" s="27"/>
      <c r="PE112" s="27"/>
      <c r="PF112" s="27"/>
      <c r="PG112" s="27"/>
      <c r="PH112" s="27"/>
      <c r="PI112" s="27"/>
      <c r="PJ112" s="27"/>
      <c r="PK112" s="27"/>
      <c r="PL112" s="27"/>
      <c r="PM112" s="27"/>
      <c r="PN112" s="27"/>
      <c r="PO112" s="27"/>
      <c r="PP112" s="27"/>
      <c r="PQ112" s="27"/>
      <c r="PR112" s="27"/>
      <c r="PS112" s="27"/>
      <c r="PT112" s="27"/>
      <c r="PU112" s="27"/>
      <c r="PV112" s="27"/>
      <c r="PW112" s="27"/>
      <c r="PX112" s="27"/>
      <c r="PY112" s="27"/>
      <c r="PZ112" s="27"/>
      <c r="QA112" s="27"/>
      <c r="QB112" s="27"/>
      <c r="QC112" s="27"/>
      <c r="QD112" s="27"/>
      <c r="QE112" s="27"/>
      <c r="QF112" s="27"/>
      <c r="QG112" s="27"/>
      <c r="QH112" s="27"/>
      <c r="QI112" s="27"/>
      <c r="QJ112" s="27"/>
      <c r="QK112" s="27"/>
      <c r="QL112" s="27"/>
      <c r="QM112" s="27"/>
      <c r="QN112" s="27"/>
      <c r="QO112" s="27"/>
      <c r="QP112" s="27"/>
      <c r="QQ112" s="27"/>
      <c r="QR112" s="27"/>
      <c r="QS112" s="27"/>
      <c r="QT112" s="27"/>
      <c r="QU112" s="27"/>
      <c r="QV112" s="27"/>
      <c r="QW112" s="27"/>
      <c r="QX112" s="27"/>
      <c r="QY112" s="27"/>
      <c r="QZ112" s="27"/>
      <c r="RA112" s="27"/>
      <c r="RB112" s="27"/>
      <c r="RC112" s="27"/>
      <c r="RD112" s="27"/>
      <c r="RE112" s="27"/>
      <c r="RF112" s="27"/>
      <c r="RG112" s="27"/>
      <c r="RH112" s="27"/>
      <c r="RI112" s="27"/>
      <c r="RJ112" s="27"/>
      <c r="RK112" s="27"/>
      <c r="RL112" s="27"/>
      <c r="RM112" s="27"/>
      <c r="RN112" s="27"/>
      <c r="RO112" s="27"/>
      <c r="RP112" s="27"/>
      <c r="RQ112" s="27"/>
      <c r="RR112" s="27"/>
      <c r="RS112" s="27"/>
      <c r="RT112" s="27"/>
      <c r="RU112" s="27"/>
      <c r="RV112" s="27"/>
      <c r="RW112" s="27"/>
      <c r="RX112" s="27"/>
      <c r="RY112" s="27"/>
      <c r="RZ112" s="27"/>
      <c r="SA112" s="27"/>
      <c r="SB112" s="27"/>
      <c r="SC112" s="27"/>
      <c r="SD112" s="27"/>
      <c r="SE112" s="27"/>
      <c r="SF112" s="27"/>
      <c r="SG112" s="27"/>
      <c r="SH112" s="27"/>
      <c r="SI112" s="27"/>
      <c r="SJ112" s="27"/>
      <c r="SK112" s="27"/>
      <c r="SL112" s="27"/>
      <c r="SM112" s="27"/>
      <c r="SN112" s="27"/>
      <c r="SO112" s="27"/>
      <c r="SP112" s="27"/>
      <c r="SQ112" s="27"/>
      <c r="SR112" s="27"/>
      <c r="SS112" s="27"/>
      <c r="ST112" s="27"/>
      <c r="SU112" s="27"/>
      <c r="SV112" s="27"/>
      <c r="SW112" s="27"/>
      <c r="SX112" s="27"/>
      <c r="SY112" s="27"/>
      <c r="SZ112" s="27"/>
      <c r="TA112" s="27"/>
      <c r="TB112" s="27"/>
      <c r="TC112" s="27"/>
      <c r="TD112" s="27"/>
      <c r="TE112" s="27"/>
      <c r="TF112" s="27"/>
      <c r="TG112" s="27"/>
      <c r="TH112" s="27"/>
      <c r="TI112" s="27"/>
      <c r="TJ112" s="27"/>
      <c r="TK112" s="27"/>
      <c r="TL112" s="27"/>
      <c r="TM112" s="27"/>
      <c r="TN112" s="27"/>
      <c r="TO112" s="27"/>
      <c r="TP112" s="27"/>
      <c r="TQ112" s="27"/>
      <c r="TR112" s="27"/>
      <c r="TS112" s="27"/>
      <c r="TT112" s="27"/>
      <c r="TU112" s="27"/>
      <c r="TV112" s="27"/>
      <c r="TW112" s="27"/>
      <c r="TX112" s="27"/>
      <c r="TY112" s="27"/>
      <c r="TZ112" s="27"/>
      <c r="UA112" s="27"/>
      <c r="UB112" s="27"/>
      <c r="UC112" s="27"/>
      <c r="UD112" s="27"/>
      <c r="UE112" s="27"/>
      <c r="UF112" s="27"/>
      <c r="UG112" s="27"/>
      <c r="UH112" s="27"/>
      <c r="UI112" s="27"/>
      <c r="UJ112" s="27"/>
      <c r="UK112" s="27"/>
      <c r="UL112" s="27"/>
      <c r="UM112" s="27"/>
      <c r="UN112" s="27"/>
      <c r="UO112" s="27"/>
      <c r="UP112" s="27"/>
      <c r="UQ112" s="27"/>
      <c r="UR112" s="27"/>
      <c r="US112" s="27"/>
      <c r="UT112" s="27"/>
      <c r="UU112" s="27"/>
      <c r="UV112" s="27"/>
      <c r="UW112" s="27"/>
      <c r="UX112" s="27"/>
      <c r="UY112" s="27"/>
      <c r="UZ112" s="27"/>
      <c r="VA112" s="27"/>
      <c r="VB112" s="27"/>
      <c r="VC112" s="27"/>
      <c r="VD112" s="27"/>
      <c r="VE112" s="27"/>
      <c r="VF112" s="27"/>
      <c r="VG112" s="27"/>
      <c r="VH112" s="27"/>
      <c r="VI112" s="27"/>
      <c r="VJ112" s="27"/>
      <c r="VK112" s="27"/>
      <c r="VL112" s="27"/>
      <c r="VM112" s="27"/>
      <c r="VN112" s="27"/>
      <c r="VO112" s="27"/>
      <c r="VP112" s="27"/>
      <c r="VQ112" s="27"/>
      <c r="VR112" s="27"/>
      <c r="VS112" s="27"/>
      <c r="VT112" s="27"/>
      <c r="VU112" s="27"/>
      <c r="VV112" s="27"/>
      <c r="VW112" s="27"/>
      <c r="VX112" s="27"/>
      <c r="VY112" s="27"/>
      <c r="VZ112" s="27"/>
      <c r="WA112" s="27"/>
      <c r="WB112" s="27"/>
      <c r="WC112" s="27"/>
      <c r="WD112" s="27"/>
      <c r="WE112" s="27"/>
      <c r="WF112" s="27"/>
      <c r="WG112" s="27"/>
      <c r="WH112" s="27"/>
      <c r="WI112" s="27"/>
      <c r="WJ112" s="27"/>
      <c r="WK112" s="27"/>
      <c r="WL112" s="27"/>
      <c r="WM112" s="27"/>
      <c r="WN112" s="27"/>
      <c r="WO112" s="27"/>
      <c r="WP112" s="27"/>
      <c r="WQ112" s="27"/>
      <c r="WR112" s="27"/>
      <c r="WS112" s="27"/>
      <c r="WT112" s="27"/>
      <c r="WU112" s="27"/>
      <c r="WV112" s="27"/>
      <c r="WW112" s="27"/>
      <c r="WX112" s="27"/>
      <c r="WY112" s="27"/>
      <c r="WZ112" s="27"/>
      <c r="XA112" s="27"/>
      <c r="XB112" s="27"/>
      <c r="XC112" s="27"/>
      <c r="XD112" s="27"/>
      <c r="XE112" s="27"/>
      <c r="XF112" s="27"/>
      <c r="XG112" s="27"/>
      <c r="XH112" s="27"/>
      <c r="XI112" s="27"/>
      <c r="XJ112" s="27"/>
      <c r="XK112" s="27"/>
      <c r="XL112" s="27"/>
      <c r="XM112" s="27"/>
      <c r="XN112" s="27"/>
      <c r="XO112" s="27"/>
      <c r="XP112" s="27"/>
      <c r="XQ112" s="27"/>
      <c r="XR112" s="27"/>
      <c r="XS112" s="27"/>
      <c r="XT112" s="27"/>
      <c r="XU112" s="27"/>
      <c r="XV112" s="27"/>
      <c r="XW112" s="27"/>
      <c r="XX112" s="27"/>
      <c r="XY112" s="27"/>
      <c r="XZ112" s="27"/>
      <c r="YA112" s="27"/>
      <c r="YB112" s="27"/>
      <c r="YC112" s="27"/>
      <c r="YD112" s="27"/>
      <c r="YE112" s="27"/>
      <c r="YF112" s="27"/>
      <c r="YG112" s="27"/>
      <c r="YH112" s="27"/>
      <c r="YI112" s="27"/>
      <c r="YJ112" s="27"/>
      <c r="YK112" s="27"/>
      <c r="YL112" s="27"/>
      <c r="YM112" s="27"/>
      <c r="YN112" s="27"/>
      <c r="YO112" s="27"/>
      <c r="YP112" s="27"/>
      <c r="YQ112" s="27"/>
      <c r="YR112" s="27"/>
      <c r="YS112" s="27"/>
      <c r="YT112" s="27"/>
      <c r="YU112" s="27"/>
      <c r="YV112" s="27"/>
      <c r="YW112" s="27"/>
      <c r="YX112" s="27"/>
      <c r="YY112" s="27"/>
      <c r="YZ112" s="27"/>
      <c r="ZA112" s="27"/>
      <c r="ZB112" s="27"/>
      <c r="ZC112" s="27"/>
      <c r="ZD112" s="27"/>
      <c r="ZE112" s="27"/>
      <c r="ZF112" s="27"/>
      <c r="ZG112" s="27"/>
      <c r="ZH112" s="27"/>
      <c r="ZI112" s="27"/>
      <c r="ZJ112" s="27"/>
      <c r="ZK112" s="27"/>
      <c r="ZL112" s="27"/>
      <c r="ZM112" s="27"/>
      <c r="ZN112" s="27"/>
      <c r="ZO112" s="27"/>
      <c r="ZP112" s="27"/>
      <c r="ZQ112" s="27"/>
      <c r="ZR112" s="27"/>
      <c r="ZS112" s="27"/>
      <c r="ZT112" s="27"/>
      <c r="ZU112" s="27"/>
      <c r="ZV112" s="27"/>
      <c r="ZW112" s="27"/>
      <c r="ZX112" s="27"/>
      <c r="ZY112" s="27"/>
      <c r="ZZ112" s="27"/>
      <c r="AAA112" s="27"/>
      <c r="AAB112" s="27"/>
      <c r="AAC112" s="27"/>
      <c r="AAD112" s="27"/>
      <c r="AAE112" s="27"/>
      <c r="AAF112" s="27"/>
      <c r="AAG112" s="27"/>
      <c r="AAH112" s="27"/>
      <c r="AAI112" s="27"/>
      <c r="AAJ112" s="27"/>
      <c r="AAK112" s="27"/>
      <c r="AAL112" s="27"/>
      <c r="AAM112" s="27"/>
      <c r="AAN112" s="27"/>
      <c r="AAO112" s="27"/>
      <c r="AAP112" s="27"/>
      <c r="AAQ112" s="27"/>
      <c r="AAR112" s="27"/>
      <c r="AAS112" s="27"/>
      <c r="AAT112" s="27"/>
      <c r="AAU112" s="27"/>
      <c r="AAV112" s="27"/>
      <c r="AAW112" s="27"/>
      <c r="AAX112" s="27"/>
      <c r="AAY112" s="27"/>
      <c r="AAZ112" s="27"/>
      <c r="ABA112" s="27"/>
      <c r="ABB112" s="27"/>
      <c r="ABC112" s="27"/>
      <c r="ABD112" s="27"/>
      <c r="ABE112" s="27"/>
      <c r="ABF112" s="27"/>
      <c r="ABG112" s="27"/>
      <c r="ABH112" s="27"/>
      <c r="ABI112" s="27"/>
      <c r="ABJ112" s="27"/>
      <c r="ABK112" s="27"/>
      <c r="ABL112" s="27"/>
      <c r="ABM112" s="27"/>
      <c r="ABN112" s="27"/>
      <c r="ABO112" s="27"/>
      <c r="ABP112" s="27"/>
      <c r="ABQ112" s="27"/>
      <c r="ABR112" s="27"/>
      <c r="ABS112" s="27"/>
      <c r="ABT112" s="27"/>
      <c r="ABU112" s="27"/>
      <c r="ABV112" s="27"/>
      <c r="ABW112" s="27"/>
      <c r="ABX112" s="27"/>
      <c r="ABY112" s="27"/>
      <c r="ABZ112" s="27"/>
      <c r="ACA112" s="27"/>
      <c r="ACB112" s="27"/>
      <c r="ACC112" s="27"/>
      <c r="ACD112" s="27"/>
      <c r="ACE112" s="27"/>
      <c r="ACF112" s="27"/>
      <c r="ACG112" s="27"/>
      <c r="ACH112" s="27"/>
      <c r="ACI112" s="27"/>
      <c r="ACJ112" s="27"/>
      <c r="ACK112" s="27"/>
      <c r="ACL112" s="27"/>
      <c r="ACM112" s="27"/>
      <c r="ACN112" s="27"/>
      <c r="ACO112" s="27"/>
      <c r="ACP112" s="27"/>
      <c r="ACQ112" s="27"/>
      <c r="ACR112" s="27"/>
      <c r="ACS112" s="27"/>
      <c r="ACT112" s="27"/>
      <c r="ACU112" s="27"/>
      <c r="ACV112" s="27"/>
      <c r="ACW112" s="27"/>
      <c r="ACX112" s="27"/>
      <c r="ACY112" s="27"/>
      <c r="ACZ112" s="27"/>
      <c r="ADA112" s="27"/>
      <c r="ADB112" s="27"/>
      <c r="ADC112" s="27"/>
      <c r="ADD112" s="27"/>
      <c r="ADE112" s="27"/>
      <c r="ADF112" s="27"/>
      <c r="ADG112" s="27"/>
      <c r="ADH112" s="27"/>
      <c r="ADI112" s="27"/>
      <c r="ADJ112" s="27"/>
      <c r="ADK112" s="27"/>
      <c r="ADL112" s="27"/>
      <c r="ADM112" s="27"/>
      <c r="ADN112" s="27"/>
      <c r="ADO112" s="27"/>
      <c r="ADP112" s="27"/>
      <c r="ADQ112" s="27"/>
      <c r="ADR112" s="27"/>
      <c r="ADS112" s="27"/>
      <c r="ADT112" s="27"/>
      <c r="ADU112" s="27"/>
      <c r="ADV112" s="27"/>
      <c r="ADW112" s="27"/>
      <c r="ADX112" s="27"/>
      <c r="ADY112" s="27"/>
      <c r="ADZ112" s="27"/>
      <c r="AEA112" s="27"/>
      <c r="AEB112" s="27"/>
      <c r="AEC112" s="27"/>
      <c r="AED112" s="27"/>
      <c r="AEE112" s="27"/>
      <c r="AEF112" s="27"/>
      <c r="AEG112" s="27"/>
      <c r="AEH112" s="27"/>
      <c r="AEI112" s="27"/>
      <c r="AEJ112" s="27"/>
      <c r="AEK112" s="27"/>
      <c r="AEL112" s="27"/>
      <c r="AEM112" s="27"/>
      <c r="AEN112" s="27"/>
      <c r="AEO112" s="27"/>
      <c r="AEP112" s="27"/>
      <c r="AEQ112" s="27"/>
      <c r="AER112" s="27"/>
      <c r="AES112" s="27"/>
      <c r="AET112" s="27"/>
      <c r="AEU112" s="27"/>
      <c r="AEV112" s="27"/>
      <c r="AEW112" s="27"/>
      <c r="AEX112" s="27"/>
      <c r="AEY112" s="27"/>
      <c r="AEZ112" s="27"/>
      <c r="AFA112" s="27"/>
      <c r="AFB112" s="27"/>
      <c r="AFC112" s="27"/>
      <c r="AFD112" s="27"/>
      <c r="AFE112" s="27"/>
      <c r="AFF112" s="27"/>
      <c r="AFG112" s="27"/>
      <c r="AFH112" s="27"/>
      <c r="AFI112" s="27"/>
      <c r="AFJ112" s="27"/>
      <c r="AFK112" s="27"/>
      <c r="AFL112" s="27"/>
      <c r="AFM112" s="27"/>
      <c r="AFN112" s="27"/>
      <c r="AFO112" s="27"/>
      <c r="AFP112" s="27"/>
      <c r="AFQ112" s="27"/>
      <c r="AFR112" s="27"/>
      <c r="AFS112" s="27"/>
      <c r="AFT112" s="27"/>
      <c r="AFU112" s="27"/>
      <c r="AFV112" s="27"/>
      <c r="AFW112" s="27"/>
      <c r="AFX112" s="27"/>
      <c r="AFY112" s="27"/>
      <c r="AFZ112" s="27"/>
      <c r="AGA112" s="27"/>
      <c r="AGB112" s="27"/>
      <c r="AGC112" s="27"/>
      <c r="AGD112" s="27"/>
      <c r="AGE112" s="27"/>
      <c r="AGF112" s="27"/>
      <c r="AGG112" s="27"/>
      <c r="AGH112" s="27"/>
      <c r="AGI112" s="27"/>
      <c r="AGJ112" s="27"/>
      <c r="AGK112" s="27"/>
      <c r="AGL112" s="27"/>
      <c r="AGM112" s="27"/>
      <c r="AGN112" s="27"/>
      <c r="AGO112" s="27"/>
      <c r="AGP112" s="27"/>
      <c r="AGQ112" s="27"/>
      <c r="AGR112" s="27"/>
      <c r="AGS112" s="27"/>
      <c r="AGT112" s="27"/>
      <c r="AGU112" s="27"/>
      <c r="AGV112" s="27"/>
      <c r="AGW112" s="27"/>
      <c r="AGX112" s="27"/>
      <c r="AGY112" s="27"/>
      <c r="AGZ112" s="27"/>
      <c r="AHA112" s="27"/>
      <c r="AHB112" s="27"/>
      <c r="AHC112" s="27"/>
      <c r="AHD112" s="27"/>
      <c r="AHE112" s="27"/>
      <c r="AHF112" s="27"/>
      <c r="AHG112" s="27"/>
      <c r="AHH112" s="27"/>
      <c r="AHI112" s="27"/>
      <c r="AHJ112" s="27"/>
      <c r="AHK112" s="27"/>
      <c r="AHL112" s="27"/>
      <c r="AHM112" s="27"/>
      <c r="AHN112" s="27"/>
      <c r="AHO112" s="27"/>
      <c r="AHP112" s="27"/>
      <c r="AHQ112" s="27"/>
      <c r="AHR112" s="27"/>
      <c r="AHS112" s="27"/>
      <c r="AHT112" s="27"/>
      <c r="AHU112" s="27"/>
      <c r="AHV112" s="27"/>
      <c r="AHW112" s="27"/>
      <c r="AHX112" s="27"/>
      <c r="AHY112" s="27"/>
      <c r="AHZ112" s="27"/>
      <c r="AIA112" s="27"/>
      <c r="AIB112" s="27"/>
      <c r="AIC112" s="27"/>
      <c r="AID112" s="27"/>
      <c r="AIE112" s="27"/>
      <c r="AIF112" s="27"/>
      <c r="AIG112" s="27"/>
      <c r="AIH112" s="27"/>
      <c r="AII112" s="27"/>
      <c r="AIJ112" s="27"/>
      <c r="AIK112" s="27"/>
      <c r="AIL112" s="27"/>
      <c r="AIM112" s="27"/>
      <c r="AIN112" s="27"/>
      <c r="AIO112" s="27"/>
      <c r="AIP112" s="27"/>
      <c r="AIQ112" s="27"/>
      <c r="AIR112" s="27"/>
      <c r="AIS112" s="27"/>
      <c r="AIT112" s="27"/>
      <c r="AIU112" s="27"/>
      <c r="AIV112" s="27"/>
      <c r="AIW112" s="27"/>
      <c r="AIX112" s="27"/>
      <c r="AIY112" s="27"/>
      <c r="AIZ112" s="27"/>
      <c r="AJA112" s="27"/>
      <c r="AJB112" s="27"/>
      <c r="AJC112" s="27"/>
      <c r="AJD112" s="27"/>
      <c r="AJE112" s="27"/>
      <c r="AJF112" s="27"/>
      <c r="AJG112" s="27"/>
      <c r="AJH112" s="27"/>
      <c r="AJI112" s="27"/>
      <c r="AJJ112" s="27"/>
      <c r="AJK112" s="27"/>
      <c r="AJL112" s="27"/>
      <c r="AJM112" s="27"/>
      <c r="AJN112" s="27"/>
      <c r="AJO112" s="27"/>
      <c r="AJP112" s="27"/>
      <c r="AJQ112" s="27"/>
      <c r="AJR112" s="27"/>
      <c r="AJS112" s="27"/>
      <c r="AJT112" s="27"/>
      <c r="AJU112" s="27"/>
      <c r="AJV112" s="27"/>
      <c r="AJW112" s="27"/>
      <c r="AJX112" s="27"/>
      <c r="AJY112" s="27"/>
      <c r="AJZ112" s="27"/>
      <c r="AKA112" s="27"/>
      <c r="AKB112" s="27"/>
      <c r="AKC112" s="27"/>
      <c r="AKD112" s="27"/>
      <c r="AKE112" s="27"/>
      <c r="AKF112" s="27"/>
      <c r="AKG112" s="27"/>
      <c r="AKH112" s="27"/>
      <c r="AKI112" s="27"/>
      <c r="AKJ112" s="27"/>
      <c r="AKK112" s="27"/>
      <c r="AKL112" s="27"/>
      <c r="AKM112" s="27"/>
      <c r="AKN112" s="27"/>
      <c r="AKO112" s="27"/>
      <c r="AKP112" s="27"/>
      <c r="AKQ112" s="27"/>
      <c r="AKR112" s="27"/>
      <c r="AKS112" s="27"/>
      <c r="AKT112" s="27"/>
      <c r="AKU112" s="27"/>
      <c r="AKV112" s="27"/>
      <c r="AKW112" s="27"/>
      <c r="AKX112" s="27"/>
      <c r="AKY112" s="27"/>
      <c r="AKZ112" s="27"/>
      <c r="ALA112" s="27"/>
      <c r="ALB112" s="27"/>
      <c r="ALC112" s="27"/>
      <c r="ALD112" s="27"/>
      <c r="ALE112" s="27"/>
      <c r="ALF112" s="27"/>
      <c r="ALG112" s="27"/>
      <c r="ALH112" s="27"/>
      <c r="ALI112" s="27"/>
      <c r="ALJ112" s="27"/>
      <c r="ALK112" s="27"/>
      <c r="ALL112" s="27"/>
      <c r="ALM112" s="27"/>
      <c r="ALN112" s="27"/>
      <c r="ALO112" s="27"/>
      <c r="ALP112" s="27"/>
      <c r="ALQ112" s="27"/>
      <c r="ALR112" s="27"/>
      <c r="ALS112" s="27"/>
      <c r="ALT112" s="27"/>
      <c r="ALU112" s="27"/>
      <c r="ALV112" s="27"/>
      <c r="ALW112" s="27"/>
      <c r="ALX112" s="27"/>
      <c r="ALY112" s="27"/>
      <c r="ALZ112" s="27"/>
      <c r="AMA112" s="27"/>
      <c r="AMB112" s="27"/>
      <c r="AMC112" s="27"/>
      <c r="AMD112" s="27"/>
      <c r="AME112" s="27"/>
      <c r="AMF112" s="27"/>
      <c r="AMG112" s="27"/>
      <c r="AMH112" s="27"/>
      <c r="AMI112" s="27"/>
      <c r="AMJ112" s="27"/>
    </row>
    <row r="113" spans="1:1024" hidden="1">
      <c r="A113" s="28">
        <v>1130054</v>
      </c>
      <c r="B113" s="84" t="s">
        <v>163</v>
      </c>
      <c r="C113" s="28">
        <v>65</v>
      </c>
      <c r="D113" s="42">
        <v>1</v>
      </c>
      <c r="E113" s="45">
        <v>1</v>
      </c>
      <c r="F113" s="44" t="s">
        <v>48</v>
      </c>
      <c r="G113" s="10" t="s">
        <v>162</v>
      </c>
    </row>
    <row r="114" spans="1:1024" hidden="1">
      <c r="A114" s="28">
        <v>1130055</v>
      </c>
      <c r="B114" s="84" t="s">
        <v>161</v>
      </c>
      <c r="C114" s="28">
        <v>150</v>
      </c>
      <c r="D114" s="42">
        <v>1</v>
      </c>
      <c r="E114" s="45">
        <v>1</v>
      </c>
      <c r="F114" s="44" t="s">
        <v>48</v>
      </c>
      <c r="G114" s="85" t="s">
        <v>55</v>
      </c>
      <c r="J114" s="27"/>
      <c r="N114" s="27"/>
    </row>
    <row r="115" spans="1:1024" hidden="1">
      <c r="A115" s="28">
        <v>1130056</v>
      </c>
      <c r="B115" s="84" t="s">
        <v>344</v>
      </c>
      <c r="C115" s="28">
        <v>640</v>
      </c>
      <c r="D115" s="42">
        <v>2</v>
      </c>
      <c r="E115" s="45">
        <v>1</v>
      </c>
      <c r="F115" s="44" t="s">
        <v>48</v>
      </c>
      <c r="G115" s="10" t="s">
        <v>126</v>
      </c>
    </row>
    <row r="116" spans="1:1024" hidden="1">
      <c r="A116" s="28">
        <v>1130057</v>
      </c>
      <c r="B116" s="84" t="s">
        <v>345</v>
      </c>
      <c r="C116" s="88">
        <v>175</v>
      </c>
      <c r="D116" s="42">
        <v>1</v>
      </c>
      <c r="E116" s="45">
        <v>1</v>
      </c>
      <c r="F116" s="44" t="s">
        <v>48</v>
      </c>
      <c r="G116" s="10" t="s">
        <v>53</v>
      </c>
    </row>
    <row r="117" spans="1:1024" hidden="1">
      <c r="A117" s="28">
        <v>1130060</v>
      </c>
      <c r="B117" s="84" t="s">
        <v>158</v>
      </c>
      <c r="C117" s="28">
        <v>50</v>
      </c>
      <c r="D117" s="42">
        <v>1</v>
      </c>
      <c r="E117" s="45">
        <v>1</v>
      </c>
      <c r="F117" s="44" t="s">
        <v>48</v>
      </c>
      <c r="G117" s="10" t="s">
        <v>159</v>
      </c>
      <c r="K117" s="27"/>
      <c r="M117" s="27"/>
    </row>
    <row r="118" spans="1:1024" hidden="1">
      <c r="A118" s="28">
        <v>1130061</v>
      </c>
      <c r="B118" s="84" t="s">
        <v>96</v>
      </c>
      <c r="C118" s="28">
        <v>160</v>
      </c>
      <c r="D118" s="42">
        <v>1</v>
      </c>
      <c r="E118" s="45">
        <v>1</v>
      </c>
      <c r="F118" s="44" t="s">
        <v>48</v>
      </c>
      <c r="G118" s="85" t="s">
        <v>44</v>
      </c>
    </row>
    <row r="119" spans="1:1024" hidden="1">
      <c r="A119" s="28">
        <v>1130062</v>
      </c>
      <c r="B119" s="84" t="s">
        <v>160</v>
      </c>
      <c r="C119" s="28">
        <v>30</v>
      </c>
      <c r="D119" s="42">
        <v>1</v>
      </c>
      <c r="E119" s="45">
        <v>1</v>
      </c>
      <c r="F119" s="44" t="s">
        <v>48</v>
      </c>
      <c r="G119" s="85" t="s">
        <v>324</v>
      </c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  <c r="JA119" s="27"/>
      <c r="JB119" s="27"/>
      <c r="JC119" s="27"/>
      <c r="JD119" s="27"/>
      <c r="JE119" s="27"/>
      <c r="JF119" s="27"/>
      <c r="JG119" s="27"/>
      <c r="JH119" s="27"/>
      <c r="JI119" s="27"/>
      <c r="JJ119" s="27"/>
      <c r="JK119" s="27"/>
      <c r="JL119" s="27"/>
      <c r="JM119" s="27"/>
      <c r="JN119" s="27"/>
      <c r="JO119" s="27"/>
      <c r="JP119" s="27"/>
      <c r="JQ119" s="27"/>
      <c r="JR119" s="27"/>
      <c r="JS119" s="27"/>
      <c r="JT119" s="27"/>
      <c r="JU119" s="27"/>
      <c r="JV119" s="27"/>
      <c r="JW119" s="27"/>
      <c r="JX119" s="27"/>
      <c r="JY119" s="27"/>
      <c r="JZ119" s="27"/>
      <c r="KA119" s="27"/>
      <c r="KB119" s="27"/>
      <c r="KC119" s="27"/>
      <c r="KD119" s="27"/>
      <c r="KE119" s="27"/>
      <c r="KF119" s="27"/>
      <c r="KG119" s="27"/>
      <c r="KH119" s="27"/>
      <c r="KI119" s="27"/>
      <c r="KJ119" s="27"/>
      <c r="KK119" s="27"/>
      <c r="KL119" s="27"/>
      <c r="KM119" s="27"/>
      <c r="KN119" s="27"/>
      <c r="KO119" s="27"/>
      <c r="KP119" s="27"/>
      <c r="KQ119" s="27"/>
      <c r="KR119" s="27"/>
      <c r="KS119" s="27"/>
      <c r="KT119" s="27"/>
      <c r="KU119" s="27"/>
      <c r="KV119" s="27"/>
      <c r="KW119" s="27"/>
      <c r="KX119" s="27"/>
      <c r="KY119" s="27"/>
      <c r="KZ119" s="27"/>
      <c r="LA119" s="27"/>
      <c r="LB119" s="27"/>
      <c r="LC119" s="27"/>
      <c r="LD119" s="27"/>
      <c r="LE119" s="27"/>
      <c r="LF119" s="27"/>
      <c r="LG119" s="27"/>
      <c r="LH119" s="27"/>
      <c r="LI119" s="27"/>
      <c r="LJ119" s="27"/>
      <c r="LK119" s="27"/>
      <c r="LL119" s="27"/>
      <c r="LM119" s="27"/>
      <c r="LN119" s="27"/>
      <c r="LO119" s="27"/>
      <c r="LP119" s="27"/>
      <c r="LQ119" s="27"/>
      <c r="LR119" s="27"/>
      <c r="LS119" s="27"/>
      <c r="LT119" s="27"/>
      <c r="LU119" s="27"/>
      <c r="LV119" s="27"/>
      <c r="LW119" s="27"/>
      <c r="LX119" s="27"/>
      <c r="LY119" s="27"/>
      <c r="LZ119" s="27"/>
      <c r="MA119" s="27"/>
      <c r="MB119" s="27"/>
      <c r="MC119" s="27"/>
      <c r="MD119" s="27"/>
      <c r="ME119" s="27"/>
      <c r="MF119" s="27"/>
      <c r="MG119" s="27"/>
      <c r="MH119" s="27"/>
      <c r="MI119" s="27"/>
      <c r="MJ119" s="27"/>
      <c r="MK119" s="27"/>
      <c r="ML119" s="27"/>
      <c r="MM119" s="27"/>
      <c r="MN119" s="27"/>
      <c r="MO119" s="27"/>
      <c r="MP119" s="27"/>
      <c r="MQ119" s="27"/>
      <c r="MR119" s="27"/>
      <c r="MS119" s="27"/>
      <c r="MT119" s="27"/>
      <c r="MU119" s="27"/>
      <c r="MV119" s="27"/>
      <c r="MW119" s="27"/>
      <c r="MX119" s="27"/>
      <c r="MY119" s="27"/>
      <c r="MZ119" s="27"/>
      <c r="NA119" s="27"/>
      <c r="NB119" s="27"/>
      <c r="NC119" s="27"/>
      <c r="ND119" s="27"/>
      <c r="NE119" s="27"/>
      <c r="NF119" s="27"/>
      <c r="NG119" s="27"/>
      <c r="NH119" s="27"/>
      <c r="NI119" s="27"/>
      <c r="NJ119" s="27"/>
      <c r="NK119" s="27"/>
      <c r="NL119" s="27"/>
      <c r="NM119" s="27"/>
      <c r="NN119" s="27"/>
      <c r="NO119" s="27"/>
      <c r="NP119" s="27"/>
      <c r="NQ119" s="27"/>
      <c r="NR119" s="27"/>
      <c r="NS119" s="27"/>
      <c r="NT119" s="27"/>
      <c r="NU119" s="27"/>
      <c r="NV119" s="27"/>
      <c r="NW119" s="27"/>
      <c r="NX119" s="27"/>
      <c r="NY119" s="27"/>
      <c r="NZ119" s="27"/>
      <c r="OA119" s="27"/>
      <c r="OB119" s="27"/>
      <c r="OC119" s="27"/>
      <c r="OD119" s="27"/>
      <c r="OE119" s="27"/>
      <c r="OF119" s="27"/>
      <c r="OG119" s="27"/>
      <c r="OH119" s="27"/>
      <c r="OI119" s="27"/>
      <c r="OJ119" s="27"/>
      <c r="OK119" s="27"/>
      <c r="OL119" s="27"/>
      <c r="OM119" s="27"/>
      <c r="ON119" s="27"/>
      <c r="OO119" s="27"/>
      <c r="OP119" s="27"/>
      <c r="OQ119" s="27"/>
      <c r="OR119" s="27"/>
      <c r="OS119" s="27"/>
      <c r="OT119" s="27"/>
      <c r="OU119" s="27"/>
      <c r="OV119" s="27"/>
      <c r="OW119" s="27"/>
      <c r="OX119" s="27"/>
      <c r="OY119" s="27"/>
      <c r="OZ119" s="27"/>
      <c r="PA119" s="27"/>
      <c r="PB119" s="27"/>
      <c r="PC119" s="27"/>
      <c r="PD119" s="27"/>
      <c r="PE119" s="27"/>
      <c r="PF119" s="27"/>
      <c r="PG119" s="27"/>
      <c r="PH119" s="27"/>
      <c r="PI119" s="27"/>
      <c r="PJ119" s="27"/>
      <c r="PK119" s="27"/>
      <c r="PL119" s="27"/>
      <c r="PM119" s="27"/>
      <c r="PN119" s="27"/>
      <c r="PO119" s="27"/>
      <c r="PP119" s="27"/>
      <c r="PQ119" s="27"/>
      <c r="PR119" s="27"/>
      <c r="PS119" s="27"/>
      <c r="PT119" s="27"/>
      <c r="PU119" s="27"/>
      <c r="PV119" s="27"/>
      <c r="PW119" s="27"/>
      <c r="PX119" s="27"/>
      <c r="PY119" s="27"/>
      <c r="PZ119" s="27"/>
      <c r="QA119" s="27"/>
      <c r="QB119" s="27"/>
      <c r="QC119" s="27"/>
      <c r="QD119" s="27"/>
      <c r="QE119" s="27"/>
      <c r="QF119" s="27"/>
      <c r="QG119" s="27"/>
      <c r="QH119" s="27"/>
      <c r="QI119" s="27"/>
      <c r="QJ119" s="27"/>
      <c r="QK119" s="27"/>
      <c r="QL119" s="27"/>
      <c r="QM119" s="27"/>
      <c r="QN119" s="27"/>
      <c r="QO119" s="27"/>
      <c r="QP119" s="27"/>
      <c r="QQ119" s="27"/>
      <c r="QR119" s="27"/>
      <c r="QS119" s="27"/>
      <c r="QT119" s="27"/>
      <c r="QU119" s="27"/>
      <c r="QV119" s="27"/>
      <c r="QW119" s="27"/>
      <c r="QX119" s="27"/>
      <c r="QY119" s="27"/>
      <c r="QZ119" s="27"/>
      <c r="RA119" s="27"/>
      <c r="RB119" s="27"/>
      <c r="RC119" s="27"/>
      <c r="RD119" s="27"/>
      <c r="RE119" s="27"/>
      <c r="RF119" s="27"/>
      <c r="RG119" s="27"/>
      <c r="RH119" s="27"/>
      <c r="RI119" s="27"/>
      <c r="RJ119" s="27"/>
      <c r="RK119" s="27"/>
      <c r="RL119" s="27"/>
      <c r="RM119" s="27"/>
      <c r="RN119" s="27"/>
      <c r="RO119" s="27"/>
      <c r="RP119" s="27"/>
      <c r="RQ119" s="27"/>
      <c r="RR119" s="27"/>
      <c r="RS119" s="27"/>
      <c r="RT119" s="27"/>
      <c r="RU119" s="27"/>
      <c r="RV119" s="27"/>
      <c r="RW119" s="27"/>
      <c r="RX119" s="27"/>
      <c r="RY119" s="27"/>
      <c r="RZ119" s="27"/>
      <c r="SA119" s="27"/>
      <c r="SB119" s="27"/>
      <c r="SC119" s="27"/>
      <c r="SD119" s="27"/>
      <c r="SE119" s="27"/>
      <c r="SF119" s="27"/>
      <c r="SG119" s="27"/>
      <c r="SH119" s="27"/>
      <c r="SI119" s="27"/>
      <c r="SJ119" s="27"/>
      <c r="SK119" s="27"/>
      <c r="SL119" s="27"/>
      <c r="SM119" s="27"/>
      <c r="SN119" s="27"/>
      <c r="SO119" s="27"/>
      <c r="SP119" s="27"/>
      <c r="SQ119" s="27"/>
      <c r="SR119" s="27"/>
      <c r="SS119" s="27"/>
      <c r="ST119" s="27"/>
      <c r="SU119" s="27"/>
      <c r="SV119" s="27"/>
      <c r="SW119" s="27"/>
      <c r="SX119" s="27"/>
      <c r="SY119" s="27"/>
      <c r="SZ119" s="27"/>
      <c r="TA119" s="27"/>
      <c r="TB119" s="27"/>
      <c r="TC119" s="27"/>
      <c r="TD119" s="27"/>
      <c r="TE119" s="27"/>
      <c r="TF119" s="27"/>
      <c r="TG119" s="27"/>
      <c r="TH119" s="27"/>
      <c r="TI119" s="27"/>
      <c r="TJ119" s="27"/>
      <c r="TK119" s="27"/>
      <c r="TL119" s="27"/>
      <c r="TM119" s="27"/>
      <c r="TN119" s="27"/>
      <c r="TO119" s="27"/>
      <c r="TP119" s="27"/>
      <c r="TQ119" s="27"/>
      <c r="TR119" s="27"/>
      <c r="TS119" s="27"/>
      <c r="TT119" s="27"/>
      <c r="TU119" s="27"/>
      <c r="TV119" s="27"/>
      <c r="TW119" s="27"/>
      <c r="TX119" s="27"/>
      <c r="TY119" s="27"/>
      <c r="TZ119" s="27"/>
      <c r="UA119" s="27"/>
      <c r="UB119" s="27"/>
      <c r="UC119" s="27"/>
      <c r="UD119" s="27"/>
      <c r="UE119" s="27"/>
      <c r="UF119" s="27"/>
      <c r="UG119" s="27"/>
      <c r="UH119" s="27"/>
      <c r="UI119" s="27"/>
      <c r="UJ119" s="27"/>
      <c r="UK119" s="27"/>
      <c r="UL119" s="27"/>
      <c r="UM119" s="27"/>
      <c r="UN119" s="27"/>
      <c r="UO119" s="27"/>
      <c r="UP119" s="27"/>
      <c r="UQ119" s="27"/>
      <c r="UR119" s="27"/>
      <c r="US119" s="27"/>
      <c r="UT119" s="27"/>
      <c r="UU119" s="27"/>
      <c r="UV119" s="27"/>
      <c r="UW119" s="27"/>
      <c r="UX119" s="27"/>
      <c r="UY119" s="27"/>
      <c r="UZ119" s="27"/>
      <c r="VA119" s="27"/>
      <c r="VB119" s="27"/>
      <c r="VC119" s="27"/>
      <c r="VD119" s="27"/>
      <c r="VE119" s="27"/>
      <c r="VF119" s="27"/>
      <c r="VG119" s="27"/>
      <c r="VH119" s="27"/>
      <c r="VI119" s="27"/>
      <c r="VJ119" s="27"/>
      <c r="VK119" s="27"/>
      <c r="VL119" s="27"/>
      <c r="VM119" s="27"/>
      <c r="VN119" s="27"/>
      <c r="VO119" s="27"/>
      <c r="VP119" s="27"/>
      <c r="VQ119" s="27"/>
      <c r="VR119" s="27"/>
      <c r="VS119" s="27"/>
      <c r="VT119" s="27"/>
      <c r="VU119" s="27"/>
      <c r="VV119" s="27"/>
      <c r="VW119" s="27"/>
      <c r="VX119" s="27"/>
      <c r="VY119" s="27"/>
      <c r="VZ119" s="27"/>
      <c r="WA119" s="27"/>
      <c r="WB119" s="27"/>
      <c r="WC119" s="27"/>
      <c r="WD119" s="27"/>
      <c r="WE119" s="27"/>
      <c r="WF119" s="27"/>
      <c r="WG119" s="27"/>
      <c r="WH119" s="27"/>
      <c r="WI119" s="27"/>
      <c r="WJ119" s="27"/>
      <c r="WK119" s="27"/>
      <c r="WL119" s="27"/>
      <c r="WM119" s="27"/>
      <c r="WN119" s="27"/>
      <c r="WO119" s="27"/>
      <c r="WP119" s="27"/>
      <c r="WQ119" s="27"/>
      <c r="WR119" s="27"/>
      <c r="WS119" s="27"/>
      <c r="WT119" s="27"/>
      <c r="WU119" s="27"/>
      <c r="WV119" s="27"/>
      <c r="WW119" s="27"/>
      <c r="WX119" s="27"/>
      <c r="WY119" s="27"/>
      <c r="WZ119" s="27"/>
      <c r="XA119" s="27"/>
      <c r="XB119" s="27"/>
      <c r="XC119" s="27"/>
      <c r="XD119" s="27"/>
      <c r="XE119" s="27"/>
      <c r="XF119" s="27"/>
      <c r="XG119" s="27"/>
      <c r="XH119" s="27"/>
      <c r="XI119" s="27"/>
      <c r="XJ119" s="27"/>
      <c r="XK119" s="27"/>
      <c r="XL119" s="27"/>
      <c r="XM119" s="27"/>
      <c r="XN119" s="27"/>
      <c r="XO119" s="27"/>
      <c r="XP119" s="27"/>
      <c r="XQ119" s="27"/>
      <c r="XR119" s="27"/>
      <c r="XS119" s="27"/>
      <c r="XT119" s="27"/>
      <c r="XU119" s="27"/>
      <c r="XV119" s="27"/>
      <c r="XW119" s="27"/>
      <c r="XX119" s="27"/>
      <c r="XY119" s="27"/>
      <c r="XZ119" s="27"/>
      <c r="YA119" s="27"/>
      <c r="YB119" s="27"/>
      <c r="YC119" s="27"/>
      <c r="YD119" s="27"/>
      <c r="YE119" s="27"/>
      <c r="YF119" s="27"/>
      <c r="YG119" s="27"/>
      <c r="YH119" s="27"/>
      <c r="YI119" s="27"/>
      <c r="YJ119" s="27"/>
      <c r="YK119" s="27"/>
      <c r="YL119" s="27"/>
      <c r="YM119" s="27"/>
      <c r="YN119" s="27"/>
      <c r="YO119" s="27"/>
      <c r="YP119" s="27"/>
      <c r="YQ119" s="27"/>
      <c r="YR119" s="27"/>
      <c r="YS119" s="27"/>
      <c r="YT119" s="27"/>
      <c r="YU119" s="27"/>
      <c r="YV119" s="27"/>
      <c r="YW119" s="27"/>
      <c r="YX119" s="27"/>
      <c r="YY119" s="27"/>
      <c r="YZ119" s="27"/>
      <c r="ZA119" s="27"/>
      <c r="ZB119" s="27"/>
      <c r="ZC119" s="27"/>
      <c r="ZD119" s="27"/>
      <c r="ZE119" s="27"/>
      <c r="ZF119" s="27"/>
      <c r="ZG119" s="27"/>
      <c r="ZH119" s="27"/>
      <c r="ZI119" s="27"/>
      <c r="ZJ119" s="27"/>
      <c r="ZK119" s="27"/>
      <c r="ZL119" s="27"/>
      <c r="ZM119" s="27"/>
      <c r="ZN119" s="27"/>
      <c r="ZO119" s="27"/>
      <c r="ZP119" s="27"/>
      <c r="ZQ119" s="27"/>
      <c r="ZR119" s="27"/>
      <c r="ZS119" s="27"/>
      <c r="ZT119" s="27"/>
      <c r="ZU119" s="27"/>
      <c r="ZV119" s="27"/>
      <c r="ZW119" s="27"/>
      <c r="ZX119" s="27"/>
      <c r="ZY119" s="27"/>
      <c r="ZZ119" s="27"/>
      <c r="AAA119" s="27"/>
      <c r="AAB119" s="27"/>
      <c r="AAC119" s="27"/>
      <c r="AAD119" s="27"/>
      <c r="AAE119" s="27"/>
      <c r="AAF119" s="27"/>
      <c r="AAG119" s="27"/>
      <c r="AAH119" s="27"/>
      <c r="AAI119" s="27"/>
      <c r="AAJ119" s="27"/>
      <c r="AAK119" s="27"/>
      <c r="AAL119" s="27"/>
      <c r="AAM119" s="27"/>
      <c r="AAN119" s="27"/>
      <c r="AAO119" s="27"/>
      <c r="AAP119" s="27"/>
      <c r="AAQ119" s="27"/>
      <c r="AAR119" s="27"/>
      <c r="AAS119" s="27"/>
      <c r="AAT119" s="27"/>
      <c r="AAU119" s="27"/>
      <c r="AAV119" s="27"/>
      <c r="AAW119" s="27"/>
      <c r="AAX119" s="27"/>
      <c r="AAY119" s="27"/>
      <c r="AAZ119" s="27"/>
      <c r="ABA119" s="27"/>
      <c r="ABB119" s="27"/>
      <c r="ABC119" s="27"/>
      <c r="ABD119" s="27"/>
      <c r="ABE119" s="27"/>
      <c r="ABF119" s="27"/>
      <c r="ABG119" s="27"/>
      <c r="ABH119" s="27"/>
      <c r="ABI119" s="27"/>
      <c r="ABJ119" s="27"/>
      <c r="ABK119" s="27"/>
      <c r="ABL119" s="27"/>
      <c r="ABM119" s="27"/>
      <c r="ABN119" s="27"/>
      <c r="ABO119" s="27"/>
      <c r="ABP119" s="27"/>
      <c r="ABQ119" s="27"/>
      <c r="ABR119" s="27"/>
      <c r="ABS119" s="27"/>
      <c r="ABT119" s="27"/>
      <c r="ABU119" s="27"/>
      <c r="ABV119" s="27"/>
      <c r="ABW119" s="27"/>
      <c r="ABX119" s="27"/>
      <c r="ABY119" s="27"/>
      <c r="ABZ119" s="27"/>
      <c r="ACA119" s="27"/>
      <c r="ACB119" s="27"/>
      <c r="ACC119" s="27"/>
      <c r="ACD119" s="27"/>
      <c r="ACE119" s="27"/>
      <c r="ACF119" s="27"/>
      <c r="ACG119" s="27"/>
      <c r="ACH119" s="27"/>
      <c r="ACI119" s="27"/>
      <c r="ACJ119" s="27"/>
      <c r="ACK119" s="27"/>
      <c r="ACL119" s="27"/>
      <c r="ACM119" s="27"/>
      <c r="ACN119" s="27"/>
      <c r="ACO119" s="27"/>
      <c r="ACP119" s="27"/>
      <c r="ACQ119" s="27"/>
      <c r="ACR119" s="27"/>
      <c r="ACS119" s="27"/>
      <c r="ACT119" s="27"/>
      <c r="ACU119" s="27"/>
      <c r="ACV119" s="27"/>
      <c r="ACW119" s="27"/>
      <c r="ACX119" s="27"/>
      <c r="ACY119" s="27"/>
      <c r="ACZ119" s="27"/>
      <c r="ADA119" s="27"/>
      <c r="ADB119" s="27"/>
      <c r="ADC119" s="27"/>
      <c r="ADD119" s="27"/>
      <c r="ADE119" s="27"/>
      <c r="ADF119" s="27"/>
      <c r="ADG119" s="27"/>
      <c r="ADH119" s="27"/>
      <c r="ADI119" s="27"/>
      <c r="ADJ119" s="27"/>
      <c r="ADK119" s="27"/>
      <c r="ADL119" s="27"/>
      <c r="ADM119" s="27"/>
      <c r="ADN119" s="27"/>
      <c r="ADO119" s="27"/>
      <c r="ADP119" s="27"/>
      <c r="ADQ119" s="27"/>
      <c r="ADR119" s="27"/>
      <c r="ADS119" s="27"/>
      <c r="ADT119" s="27"/>
      <c r="ADU119" s="27"/>
      <c r="ADV119" s="27"/>
      <c r="ADW119" s="27"/>
      <c r="ADX119" s="27"/>
      <c r="ADY119" s="27"/>
      <c r="ADZ119" s="27"/>
      <c r="AEA119" s="27"/>
      <c r="AEB119" s="27"/>
      <c r="AEC119" s="27"/>
      <c r="AED119" s="27"/>
      <c r="AEE119" s="27"/>
      <c r="AEF119" s="27"/>
      <c r="AEG119" s="27"/>
      <c r="AEH119" s="27"/>
      <c r="AEI119" s="27"/>
      <c r="AEJ119" s="27"/>
      <c r="AEK119" s="27"/>
      <c r="AEL119" s="27"/>
      <c r="AEM119" s="27"/>
      <c r="AEN119" s="27"/>
      <c r="AEO119" s="27"/>
      <c r="AEP119" s="27"/>
      <c r="AEQ119" s="27"/>
      <c r="AER119" s="27"/>
      <c r="AES119" s="27"/>
      <c r="AET119" s="27"/>
      <c r="AEU119" s="27"/>
      <c r="AEV119" s="27"/>
      <c r="AEW119" s="27"/>
      <c r="AEX119" s="27"/>
      <c r="AEY119" s="27"/>
      <c r="AEZ119" s="27"/>
      <c r="AFA119" s="27"/>
      <c r="AFB119" s="27"/>
      <c r="AFC119" s="27"/>
      <c r="AFD119" s="27"/>
      <c r="AFE119" s="27"/>
      <c r="AFF119" s="27"/>
      <c r="AFG119" s="27"/>
      <c r="AFH119" s="27"/>
      <c r="AFI119" s="27"/>
      <c r="AFJ119" s="27"/>
      <c r="AFK119" s="27"/>
      <c r="AFL119" s="27"/>
      <c r="AFM119" s="27"/>
      <c r="AFN119" s="27"/>
      <c r="AFO119" s="27"/>
      <c r="AFP119" s="27"/>
      <c r="AFQ119" s="27"/>
      <c r="AFR119" s="27"/>
      <c r="AFS119" s="27"/>
      <c r="AFT119" s="27"/>
      <c r="AFU119" s="27"/>
      <c r="AFV119" s="27"/>
      <c r="AFW119" s="27"/>
      <c r="AFX119" s="27"/>
      <c r="AFY119" s="27"/>
      <c r="AFZ119" s="27"/>
      <c r="AGA119" s="27"/>
      <c r="AGB119" s="27"/>
      <c r="AGC119" s="27"/>
      <c r="AGD119" s="27"/>
      <c r="AGE119" s="27"/>
      <c r="AGF119" s="27"/>
      <c r="AGG119" s="27"/>
      <c r="AGH119" s="27"/>
      <c r="AGI119" s="27"/>
      <c r="AGJ119" s="27"/>
      <c r="AGK119" s="27"/>
      <c r="AGL119" s="27"/>
      <c r="AGM119" s="27"/>
      <c r="AGN119" s="27"/>
      <c r="AGO119" s="27"/>
      <c r="AGP119" s="27"/>
      <c r="AGQ119" s="27"/>
      <c r="AGR119" s="27"/>
      <c r="AGS119" s="27"/>
      <c r="AGT119" s="27"/>
      <c r="AGU119" s="27"/>
      <c r="AGV119" s="27"/>
      <c r="AGW119" s="27"/>
      <c r="AGX119" s="27"/>
      <c r="AGY119" s="27"/>
      <c r="AGZ119" s="27"/>
      <c r="AHA119" s="27"/>
      <c r="AHB119" s="27"/>
      <c r="AHC119" s="27"/>
      <c r="AHD119" s="27"/>
      <c r="AHE119" s="27"/>
      <c r="AHF119" s="27"/>
      <c r="AHG119" s="27"/>
      <c r="AHH119" s="27"/>
      <c r="AHI119" s="27"/>
      <c r="AHJ119" s="27"/>
      <c r="AHK119" s="27"/>
      <c r="AHL119" s="27"/>
      <c r="AHM119" s="27"/>
      <c r="AHN119" s="27"/>
      <c r="AHO119" s="27"/>
      <c r="AHP119" s="27"/>
      <c r="AHQ119" s="27"/>
      <c r="AHR119" s="27"/>
      <c r="AHS119" s="27"/>
      <c r="AHT119" s="27"/>
      <c r="AHU119" s="27"/>
      <c r="AHV119" s="27"/>
      <c r="AHW119" s="27"/>
      <c r="AHX119" s="27"/>
      <c r="AHY119" s="27"/>
      <c r="AHZ119" s="27"/>
      <c r="AIA119" s="27"/>
      <c r="AIB119" s="27"/>
      <c r="AIC119" s="27"/>
      <c r="AID119" s="27"/>
      <c r="AIE119" s="27"/>
      <c r="AIF119" s="27"/>
      <c r="AIG119" s="27"/>
      <c r="AIH119" s="27"/>
      <c r="AII119" s="27"/>
      <c r="AIJ119" s="27"/>
      <c r="AIK119" s="27"/>
      <c r="AIL119" s="27"/>
      <c r="AIM119" s="27"/>
      <c r="AIN119" s="27"/>
      <c r="AIO119" s="27"/>
      <c r="AIP119" s="27"/>
      <c r="AIQ119" s="27"/>
      <c r="AIR119" s="27"/>
      <c r="AIS119" s="27"/>
      <c r="AIT119" s="27"/>
      <c r="AIU119" s="27"/>
      <c r="AIV119" s="27"/>
      <c r="AIW119" s="27"/>
      <c r="AIX119" s="27"/>
      <c r="AIY119" s="27"/>
      <c r="AIZ119" s="27"/>
      <c r="AJA119" s="27"/>
      <c r="AJB119" s="27"/>
      <c r="AJC119" s="27"/>
      <c r="AJD119" s="27"/>
      <c r="AJE119" s="27"/>
      <c r="AJF119" s="27"/>
      <c r="AJG119" s="27"/>
      <c r="AJH119" s="27"/>
      <c r="AJI119" s="27"/>
      <c r="AJJ119" s="27"/>
      <c r="AJK119" s="27"/>
      <c r="AJL119" s="27"/>
      <c r="AJM119" s="27"/>
      <c r="AJN119" s="27"/>
      <c r="AJO119" s="27"/>
      <c r="AJP119" s="27"/>
      <c r="AJQ119" s="27"/>
      <c r="AJR119" s="27"/>
      <c r="AJS119" s="27"/>
      <c r="AJT119" s="27"/>
      <c r="AJU119" s="27"/>
      <c r="AJV119" s="27"/>
      <c r="AJW119" s="27"/>
      <c r="AJX119" s="27"/>
      <c r="AJY119" s="27"/>
      <c r="AJZ119" s="27"/>
      <c r="AKA119" s="27"/>
      <c r="AKB119" s="27"/>
      <c r="AKC119" s="27"/>
      <c r="AKD119" s="27"/>
      <c r="AKE119" s="27"/>
      <c r="AKF119" s="27"/>
      <c r="AKG119" s="27"/>
      <c r="AKH119" s="27"/>
      <c r="AKI119" s="27"/>
      <c r="AKJ119" s="27"/>
      <c r="AKK119" s="27"/>
      <c r="AKL119" s="27"/>
      <c r="AKM119" s="27"/>
      <c r="AKN119" s="27"/>
      <c r="AKO119" s="27"/>
      <c r="AKP119" s="27"/>
      <c r="AKQ119" s="27"/>
      <c r="AKR119" s="27"/>
      <c r="AKS119" s="27"/>
      <c r="AKT119" s="27"/>
      <c r="AKU119" s="27"/>
      <c r="AKV119" s="27"/>
      <c r="AKW119" s="27"/>
      <c r="AKX119" s="27"/>
      <c r="AKY119" s="27"/>
      <c r="AKZ119" s="27"/>
      <c r="ALA119" s="27"/>
      <c r="ALB119" s="27"/>
      <c r="ALC119" s="27"/>
      <c r="ALD119" s="27"/>
      <c r="ALE119" s="27"/>
      <c r="ALF119" s="27"/>
      <c r="ALG119" s="27"/>
      <c r="ALH119" s="27"/>
      <c r="ALI119" s="27"/>
      <c r="ALJ119" s="27"/>
      <c r="ALK119" s="27"/>
      <c r="ALL119" s="27"/>
      <c r="ALM119" s="27"/>
      <c r="ALN119" s="27"/>
      <c r="ALO119" s="27"/>
      <c r="ALP119" s="27"/>
      <c r="ALQ119" s="27"/>
      <c r="ALR119" s="27"/>
      <c r="ALS119" s="27"/>
      <c r="ALT119" s="27"/>
      <c r="ALU119" s="27"/>
      <c r="ALV119" s="27"/>
      <c r="ALW119" s="27"/>
      <c r="ALX119" s="27"/>
      <c r="ALY119" s="27"/>
      <c r="ALZ119" s="27"/>
      <c r="AMA119" s="27"/>
      <c r="AMB119" s="27"/>
      <c r="AMC119" s="27"/>
      <c r="AMD119" s="27"/>
      <c r="AME119" s="27"/>
      <c r="AMF119" s="27"/>
      <c r="AMG119" s="27"/>
      <c r="AMH119" s="27"/>
      <c r="AMI119" s="27"/>
      <c r="AMJ119" s="27"/>
    </row>
    <row r="120" spans="1:1024" hidden="1">
      <c r="A120" s="28">
        <v>1130064</v>
      </c>
      <c r="B120" s="84" t="s">
        <v>216</v>
      </c>
      <c r="C120" s="28">
        <v>120</v>
      </c>
      <c r="D120" s="42">
        <v>1</v>
      </c>
      <c r="E120" s="45">
        <v>1</v>
      </c>
      <c r="F120" s="44" t="s">
        <v>48</v>
      </c>
      <c r="G120" s="10" t="s">
        <v>162</v>
      </c>
    </row>
    <row r="121" spans="1:1024" hidden="1">
      <c r="A121" s="28">
        <v>1130065</v>
      </c>
      <c r="B121" s="84" t="s">
        <v>47</v>
      </c>
      <c r="C121" s="28">
        <v>40</v>
      </c>
      <c r="D121" s="42">
        <v>1</v>
      </c>
      <c r="E121" s="45">
        <v>1</v>
      </c>
      <c r="F121" s="44" t="s">
        <v>48</v>
      </c>
      <c r="G121" s="85" t="s">
        <v>81</v>
      </c>
    </row>
    <row r="122" spans="1:1024" hidden="1">
      <c r="A122" s="28">
        <v>1130066</v>
      </c>
      <c r="B122" s="84" t="s">
        <v>75</v>
      </c>
      <c r="C122" s="28">
        <v>90</v>
      </c>
      <c r="D122" s="42">
        <v>1</v>
      </c>
      <c r="E122" s="45">
        <v>1</v>
      </c>
      <c r="F122" s="44" t="s">
        <v>48</v>
      </c>
      <c r="G122" s="10" t="s">
        <v>76</v>
      </c>
    </row>
    <row r="123" spans="1:1024" hidden="1">
      <c r="A123" s="28">
        <v>1130067</v>
      </c>
      <c r="B123" s="84" t="s">
        <v>93</v>
      </c>
      <c r="C123" s="28">
        <v>20</v>
      </c>
      <c r="D123" s="42">
        <v>1</v>
      </c>
      <c r="E123" s="45">
        <v>1</v>
      </c>
      <c r="F123" s="44" t="s">
        <v>48</v>
      </c>
      <c r="G123" s="10" t="s">
        <v>76</v>
      </c>
    </row>
    <row r="124" spans="1:1024" hidden="1">
      <c r="A124" s="28">
        <v>1130068</v>
      </c>
      <c r="B124" s="84" t="s">
        <v>169</v>
      </c>
      <c r="C124" s="28">
        <v>140</v>
      </c>
      <c r="D124" s="42">
        <v>1</v>
      </c>
      <c r="E124" s="45">
        <v>1</v>
      </c>
      <c r="F124" s="44" t="s">
        <v>48</v>
      </c>
      <c r="G124" s="10" t="s">
        <v>159</v>
      </c>
    </row>
    <row r="125" spans="1:1024" hidden="1">
      <c r="A125" s="28">
        <v>1130069</v>
      </c>
      <c r="B125" s="84" t="s">
        <v>170</v>
      </c>
      <c r="C125" s="28">
        <v>220</v>
      </c>
      <c r="D125" s="42">
        <v>1</v>
      </c>
      <c r="E125" s="45">
        <v>1</v>
      </c>
      <c r="F125" s="44" t="s">
        <v>48</v>
      </c>
      <c r="G125" s="10" t="s">
        <v>76</v>
      </c>
    </row>
    <row r="126" spans="1:1024" hidden="1">
      <c r="A126" s="28">
        <v>1130070</v>
      </c>
      <c r="B126" s="84" t="s">
        <v>174</v>
      </c>
      <c r="C126" s="28">
        <v>100</v>
      </c>
      <c r="D126" s="42">
        <v>1</v>
      </c>
      <c r="E126" s="45">
        <v>1</v>
      </c>
      <c r="F126" s="44" t="s">
        <v>48</v>
      </c>
      <c r="G126" s="10" t="s">
        <v>53</v>
      </c>
    </row>
    <row r="127" spans="1:1024" hidden="1">
      <c r="A127" s="28">
        <v>1130071</v>
      </c>
      <c r="B127" s="84" t="s">
        <v>274</v>
      </c>
      <c r="C127" s="28">
        <v>40</v>
      </c>
      <c r="D127" s="42">
        <v>1</v>
      </c>
      <c r="E127" s="45">
        <v>1</v>
      </c>
      <c r="F127" s="44" t="s">
        <v>48</v>
      </c>
      <c r="G127" s="10" t="s">
        <v>81</v>
      </c>
    </row>
    <row r="128" spans="1:1024" hidden="1">
      <c r="A128" s="28">
        <v>1130072</v>
      </c>
      <c r="B128" s="84" t="s">
        <v>167</v>
      </c>
      <c r="C128" s="28">
        <v>80</v>
      </c>
      <c r="D128" s="42">
        <v>1</v>
      </c>
      <c r="E128" s="45">
        <v>1</v>
      </c>
      <c r="F128" s="44" t="s">
        <v>48</v>
      </c>
      <c r="G128" s="85" t="s">
        <v>53</v>
      </c>
    </row>
    <row r="129" spans="1:1024" s="27" customFormat="1" hidden="1">
      <c r="A129" s="28">
        <v>1130075</v>
      </c>
      <c r="B129" s="84" t="s">
        <v>173</v>
      </c>
      <c r="C129" s="28">
        <v>300</v>
      </c>
      <c r="D129" s="42">
        <v>2</v>
      </c>
      <c r="E129" s="45">
        <v>1</v>
      </c>
      <c r="F129" s="44" t="s">
        <v>48</v>
      </c>
      <c r="G129" s="10" t="s">
        <v>101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  <c r="AMJ129" s="1"/>
    </row>
    <row r="130" spans="1:1024" hidden="1">
      <c r="A130" s="28">
        <v>1130076</v>
      </c>
      <c r="B130" s="84" t="s">
        <v>176</v>
      </c>
      <c r="C130" s="28">
        <v>100</v>
      </c>
      <c r="D130" s="42">
        <v>1</v>
      </c>
      <c r="E130" s="45">
        <v>1</v>
      </c>
      <c r="F130" s="44" t="s">
        <v>48</v>
      </c>
      <c r="G130" s="10" t="s">
        <v>67</v>
      </c>
    </row>
    <row r="131" spans="1:1024" s="27" customFormat="1" hidden="1">
      <c r="A131" s="28">
        <v>1130077</v>
      </c>
      <c r="B131" s="84" t="s">
        <v>175</v>
      </c>
      <c r="C131" s="28">
        <v>40</v>
      </c>
      <c r="D131" s="42">
        <v>1</v>
      </c>
      <c r="E131" s="45">
        <v>1</v>
      </c>
      <c r="F131" s="44" t="s">
        <v>48</v>
      </c>
      <c r="G131" s="10" t="s">
        <v>53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  <c r="AMJ131" s="1"/>
    </row>
    <row r="132" spans="1:1024" hidden="1">
      <c r="A132" s="28">
        <v>1130078</v>
      </c>
      <c r="B132" s="84" t="s">
        <v>180</v>
      </c>
      <c r="C132" s="28">
        <v>50</v>
      </c>
      <c r="D132" s="42">
        <v>1</v>
      </c>
      <c r="E132" s="45">
        <v>1</v>
      </c>
      <c r="F132" s="44" t="s">
        <v>48</v>
      </c>
      <c r="G132" s="10" t="s">
        <v>67</v>
      </c>
    </row>
    <row r="133" spans="1:1024" hidden="1">
      <c r="A133" s="28">
        <v>1130079</v>
      </c>
      <c r="B133" s="84" t="s">
        <v>178</v>
      </c>
      <c r="C133" s="28">
        <v>350</v>
      </c>
      <c r="D133" s="42">
        <v>1</v>
      </c>
      <c r="E133" s="45">
        <v>1</v>
      </c>
      <c r="F133" s="44" t="s">
        <v>48</v>
      </c>
      <c r="G133" s="10" t="s">
        <v>53</v>
      </c>
    </row>
    <row r="134" spans="1:1024" hidden="1">
      <c r="A134" s="28">
        <v>1130080</v>
      </c>
      <c r="B134" s="84" t="s">
        <v>347</v>
      </c>
      <c r="C134" s="28">
        <v>300</v>
      </c>
      <c r="D134" s="42">
        <v>2</v>
      </c>
      <c r="E134" s="28">
        <v>1</v>
      </c>
      <c r="F134" s="47" t="s">
        <v>48</v>
      </c>
      <c r="G134" s="87" t="s">
        <v>99</v>
      </c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  <c r="IU134" s="27"/>
      <c r="IV134" s="27"/>
      <c r="IW134" s="27"/>
      <c r="IX134" s="27"/>
      <c r="IY134" s="27"/>
      <c r="IZ134" s="27"/>
      <c r="JA134" s="27"/>
      <c r="JB134" s="27"/>
      <c r="JC134" s="27"/>
      <c r="JD134" s="27"/>
      <c r="JE134" s="27"/>
      <c r="JF134" s="27"/>
      <c r="JG134" s="27"/>
      <c r="JH134" s="27"/>
      <c r="JI134" s="27"/>
      <c r="JJ134" s="27"/>
      <c r="JK134" s="27"/>
      <c r="JL134" s="27"/>
      <c r="JM134" s="27"/>
      <c r="JN134" s="27"/>
      <c r="JO134" s="27"/>
      <c r="JP134" s="27"/>
      <c r="JQ134" s="27"/>
      <c r="JR134" s="27"/>
      <c r="JS134" s="27"/>
      <c r="JT134" s="27"/>
      <c r="JU134" s="27"/>
      <c r="JV134" s="27"/>
      <c r="JW134" s="27"/>
      <c r="JX134" s="27"/>
      <c r="JY134" s="27"/>
      <c r="JZ134" s="27"/>
      <c r="KA134" s="27"/>
      <c r="KB134" s="27"/>
      <c r="KC134" s="27"/>
      <c r="KD134" s="27"/>
      <c r="KE134" s="27"/>
      <c r="KF134" s="27"/>
      <c r="KG134" s="27"/>
      <c r="KH134" s="27"/>
      <c r="KI134" s="27"/>
      <c r="KJ134" s="27"/>
      <c r="KK134" s="27"/>
      <c r="KL134" s="27"/>
      <c r="KM134" s="27"/>
      <c r="KN134" s="27"/>
      <c r="KO134" s="27"/>
      <c r="KP134" s="27"/>
      <c r="KQ134" s="27"/>
      <c r="KR134" s="27"/>
      <c r="KS134" s="27"/>
      <c r="KT134" s="27"/>
      <c r="KU134" s="27"/>
      <c r="KV134" s="27"/>
      <c r="KW134" s="27"/>
      <c r="KX134" s="27"/>
      <c r="KY134" s="27"/>
      <c r="KZ134" s="27"/>
      <c r="LA134" s="27"/>
      <c r="LB134" s="27"/>
      <c r="LC134" s="27"/>
      <c r="LD134" s="27"/>
      <c r="LE134" s="27"/>
      <c r="LF134" s="27"/>
      <c r="LG134" s="27"/>
      <c r="LH134" s="27"/>
      <c r="LI134" s="27"/>
      <c r="LJ134" s="27"/>
      <c r="LK134" s="27"/>
      <c r="LL134" s="27"/>
      <c r="LM134" s="27"/>
      <c r="LN134" s="27"/>
      <c r="LO134" s="27"/>
      <c r="LP134" s="27"/>
      <c r="LQ134" s="27"/>
      <c r="LR134" s="27"/>
      <c r="LS134" s="27"/>
      <c r="LT134" s="27"/>
      <c r="LU134" s="27"/>
      <c r="LV134" s="27"/>
      <c r="LW134" s="27"/>
      <c r="LX134" s="27"/>
      <c r="LY134" s="27"/>
      <c r="LZ134" s="27"/>
      <c r="MA134" s="27"/>
      <c r="MB134" s="27"/>
      <c r="MC134" s="27"/>
      <c r="MD134" s="27"/>
      <c r="ME134" s="27"/>
      <c r="MF134" s="27"/>
      <c r="MG134" s="27"/>
      <c r="MH134" s="27"/>
      <c r="MI134" s="27"/>
      <c r="MJ134" s="27"/>
      <c r="MK134" s="27"/>
      <c r="ML134" s="27"/>
      <c r="MM134" s="27"/>
      <c r="MN134" s="27"/>
      <c r="MO134" s="27"/>
      <c r="MP134" s="27"/>
      <c r="MQ134" s="27"/>
      <c r="MR134" s="27"/>
      <c r="MS134" s="27"/>
      <c r="MT134" s="27"/>
      <c r="MU134" s="27"/>
      <c r="MV134" s="27"/>
      <c r="MW134" s="27"/>
      <c r="MX134" s="27"/>
      <c r="MY134" s="27"/>
      <c r="MZ134" s="27"/>
      <c r="NA134" s="27"/>
      <c r="NB134" s="27"/>
      <c r="NC134" s="27"/>
      <c r="ND134" s="27"/>
      <c r="NE134" s="27"/>
      <c r="NF134" s="27"/>
      <c r="NG134" s="27"/>
      <c r="NH134" s="27"/>
      <c r="NI134" s="27"/>
      <c r="NJ134" s="27"/>
      <c r="NK134" s="27"/>
      <c r="NL134" s="27"/>
      <c r="NM134" s="27"/>
      <c r="NN134" s="27"/>
      <c r="NO134" s="27"/>
      <c r="NP134" s="27"/>
      <c r="NQ134" s="27"/>
      <c r="NR134" s="27"/>
      <c r="NS134" s="27"/>
      <c r="NT134" s="27"/>
      <c r="NU134" s="27"/>
      <c r="NV134" s="27"/>
      <c r="NW134" s="27"/>
      <c r="NX134" s="27"/>
      <c r="NY134" s="27"/>
      <c r="NZ134" s="27"/>
      <c r="OA134" s="27"/>
      <c r="OB134" s="27"/>
      <c r="OC134" s="27"/>
      <c r="OD134" s="27"/>
      <c r="OE134" s="27"/>
      <c r="OF134" s="27"/>
      <c r="OG134" s="27"/>
      <c r="OH134" s="27"/>
      <c r="OI134" s="27"/>
      <c r="OJ134" s="27"/>
      <c r="OK134" s="27"/>
      <c r="OL134" s="27"/>
      <c r="OM134" s="27"/>
      <c r="ON134" s="27"/>
      <c r="OO134" s="27"/>
      <c r="OP134" s="27"/>
      <c r="OQ134" s="27"/>
      <c r="OR134" s="27"/>
      <c r="OS134" s="27"/>
      <c r="OT134" s="27"/>
      <c r="OU134" s="27"/>
      <c r="OV134" s="27"/>
      <c r="OW134" s="27"/>
      <c r="OX134" s="27"/>
      <c r="OY134" s="27"/>
      <c r="OZ134" s="27"/>
      <c r="PA134" s="27"/>
      <c r="PB134" s="27"/>
      <c r="PC134" s="27"/>
      <c r="PD134" s="27"/>
      <c r="PE134" s="27"/>
      <c r="PF134" s="27"/>
      <c r="PG134" s="27"/>
      <c r="PH134" s="27"/>
      <c r="PI134" s="27"/>
      <c r="PJ134" s="27"/>
      <c r="PK134" s="27"/>
      <c r="PL134" s="27"/>
      <c r="PM134" s="27"/>
      <c r="PN134" s="27"/>
      <c r="PO134" s="27"/>
      <c r="PP134" s="27"/>
      <c r="PQ134" s="27"/>
      <c r="PR134" s="27"/>
      <c r="PS134" s="27"/>
      <c r="PT134" s="27"/>
      <c r="PU134" s="27"/>
      <c r="PV134" s="27"/>
      <c r="PW134" s="27"/>
      <c r="PX134" s="27"/>
      <c r="PY134" s="27"/>
      <c r="PZ134" s="27"/>
      <c r="QA134" s="27"/>
      <c r="QB134" s="27"/>
      <c r="QC134" s="27"/>
      <c r="QD134" s="27"/>
      <c r="QE134" s="27"/>
      <c r="QF134" s="27"/>
      <c r="QG134" s="27"/>
      <c r="QH134" s="27"/>
      <c r="QI134" s="27"/>
      <c r="QJ134" s="27"/>
      <c r="QK134" s="27"/>
      <c r="QL134" s="27"/>
      <c r="QM134" s="27"/>
      <c r="QN134" s="27"/>
      <c r="QO134" s="27"/>
      <c r="QP134" s="27"/>
      <c r="QQ134" s="27"/>
      <c r="QR134" s="27"/>
      <c r="QS134" s="27"/>
      <c r="QT134" s="27"/>
      <c r="QU134" s="27"/>
      <c r="QV134" s="27"/>
      <c r="QW134" s="27"/>
      <c r="QX134" s="27"/>
      <c r="QY134" s="27"/>
      <c r="QZ134" s="27"/>
      <c r="RA134" s="27"/>
      <c r="RB134" s="27"/>
      <c r="RC134" s="27"/>
      <c r="RD134" s="27"/>
      <c r="RE134" s="27"/>
      <c r="RF134" s="27"/>
      <c r="RG134" s="27"/>
      <c r="RH134" s="27"/>
      <c r="RI134" s="27"/>
      <c r="RJ134" s="27"/>
      <c r="RK134" s="27"/>
      <c r="RL134" s="27"/>
      <c r="RM134" s="27"/>
      <c r="RN134" s="27"/>
      <c r="RO134" s="27"/>
      <c r="RP134" s="27"/>
      <c r="RQ134" s="27"/>
      <c r="RR134" s="27"/>
      <c r="RS134" s="27"/>
      <c r="RT134" s="27"/>
      <c r="RU134" s="27"/>
      <c r="RV134" s="27"/>
      <c r="RW134" s="27"/>
      <c r="RX134" s="27"/>
      <c r="RY134" s="27"/>
      <c r="RZ134" s="27"/>
      <c r="SA134" s="27"/>
      <c r="SB134" s="27"/>
      <c r="SC134" s="27"/>
      <c r="SD134" s="27"/>
      <c r="SE134" s="27"/>
      <c r="SF134" s="27"/>
      <c r="SG134" s="27"/>
      <c r="SH134" s="27"/>
      <c r="SI134" s="27"/>
      <c r="SJ134" s="27"/>
      <c r="SK134" s="27"/>
      <c r="SL134" s="27"/>
      <c r="SM134" s="27"/>
      <c r="SN134" s="27"/>
      <c r="SO134" s="27"/>
      <c r="SP134" s="27"/>
      <c r="SQ134" s="27"/>
      <c r="SR134" s="27"/>
      <c r="SS134" s="27"/>
      <c r="ST134" s="27"/>
      <c r="SU134" s="27"/>
      <c r="SV134" s="27"/>
      <c r="SW134" s="27"/>
      <c r="SX134" s="27"/>
      <c r="SY134" s="27"/>
      <c r="SZ134" s="27"/>
      <c r="TA134" s="27"/>
      <c r="TB134" s="27"/>
      <c r="TC134" s="27"/>
      <c r="TD134" s="27"/>
      <c r="TE134" s="27"/>
      <c r="TF134" s="27"/>
      <c r="TG134" s="27"/>
      <c r="TH134" s="27"/>
      <c r="TI134" s="27"/>
      <c r="TJ134" s="27"/>
      <c r="TK134" s="27"/>
      <c r="TL134" s="27"/>
      <c r="TM134" s="27"/>
      <c r="TN134" s="27"/>
      <c r="TO134" s="27"/>
      <c r="TP134" s="27"/>
      <c r="TQ134" s="27"/>
      <c r="TR134" s="27"/>
      <c r="TS134" s="27"/>
      <c r="TT134" s="27"/>
      <c r="TU134" s="27"/>
      <c r="TV134" s="27"/>
      <c r="TW134" s="27"/>
      <c r="TX134" s="27"/>
      <c r="TY134" s="27"/>
      <c r="TZ134" s="27"/>
      <c r="UA134" s="27"/>
      <c r="UB134" s="27"/>
      <c r="UC134" s="27"/>
      <c r="UD134" s="27"/>
      <c r="UE134" s="27"/>
      <c r="UF134" s="27"/>
      <c r="UG134" s="27"/>
      <c r="UH134" s="27"/>
      <c r="UI134" s="27"/>
      <c r="UJ134" s="27"/>
      <c r="UK134" s="27"/>
      <c r="UL134" s="27"/>
      <c r="UM134" s="27"/>
      <c r="UN134" s="27"/>
      <c r="UO134" s="27"/>
      <c r="UP134" s="27"/>
      <c r="UQ134" s="27"/>
      <c r="UR134" s="27"/>
      <c r="US134" s="27"/>
      <c r="UT134" s="27"/>
      <c r="UU134" s="27"/>
      <c r="UV134" s="27"/>
      <c r="UW134" s="27"/>
      <c r="UX134" s="27"/>
      <c r="UY134" s="27"/>
      <c r="UZ134" s="27"/>
      <c r="VA134" s="27"/>
      <c r="VB134" s="27"/>
      <c r="VC134" s="27"/>
      <c r="VD134" s="27"/>
      <c r="VE134" s="27"/>
      <c r="VF134" s="27"/>
      <c r="VG134" s="27"/>
      <c r="VH134" s="27"/>
      <c r="VI134" s="27"/>
      <c r="VJ134" s="27"/>
      <c r="VK134" s="27"/>
      <c r="VL134" s="27"/>
      <c r="VM134" s="27"/>
      <c r="VN134" s="27"/>
      <c r="VO134" s="27"/>
      <c r="VP134" s="27"/>
      <c r="VQ134" s="27"/>
      <c r="VR134" s="27"/>
      <c r="VS134" s="27"/>
      <c r="VT134" s="27"/>
      <c r="VU134" s="27"/>
      <c r="VV134" s="27"/>
      <c r="VW134" s="27"/>
      <c r="VX134" s="27"/>
      <c r="VY134" s="27"/>
      <c r="VZ134" s="27"/>
      <c r="WA134" s="27"/>
      <c r="WB134" s="27"/>
      <c r="WC134" s="27"/>
      <c r="WD134" s="27"/>
      <c r="WE134" s="27"/>
      <c r="WF134" s="27"/>
      <c r="WG134" s="27"/>
      <c r="WH134" s="27"/>
      <c r="WI134" s="27"/>
      <c r="WJ134" s="27"/>
      <c r="WK134" s="27"/>
      <c r="WL134" s="27"/>
      <c r="WM134" s="27"/>
      <c r="WN134" s="27"/>
      <c r="WO134" s="27"/>
      <c r="WP134" s="27"/>
      <c r="WQ134" s="27"/>
      <c r="WR134" s="27"/>
      <c r="WS134" s="27"/>
      <c r="WT134" s="27"/>
      <c r="WU134" s="27"/>
      <c r="WV134" s="27"/>
      <c r="WW134" s="27"/>
      <c r="WX134" s="27"/>
      <c r="WY134" s="27"/>
      <c r="WZ134" s="27"/>
      <c r="XA134" s="27"/>
      <c r="XB134" s="27"/>
      <c r="XC134" s="27"/>
      <c r="XD134" s="27"/>
      <c r="XE134" s="27"/>
      <c r="XF134" s="27"/>
      <c r="XG134" s="27"/>
      <c r="XH134" s="27"/>
      <c r="XI134" s="27"/>
      <c r="XJ134" s="27"/>
      <c r="XK134" s="27"/>
      <c r="XL134" s="27"/>
      <c r="XM134" s="27"/>
      <c r="XN134" s="27"/>
      <c r="XO134" s="27"/>
      <c r="XP134" s="27"/>
      <c r="XQ134" s="27"/>
      <c r="XR134" s="27"/>
      <c r="XS134" s="27"/>
      <c r="XT134" s="27"/>
      <c r="XU134" s="27"/>
      <c r="XV134" s="27"/>
      <c r="XW134" s="27"/>
      <c r="XX134" s="27"/>
      <c r="XY134" s="27"/>
      <c r="XZ134" s="27"/>
      <c r="YA134" s="27"/>
      <c r="YB134" s="27"/>
      <c r="YC134" s="27"/>
      <c r="YD134" s="27"/>
      <c r="YE134" s="27"/>
      <c r="YF134" s="27"/>
      <c r="YG134" s="27"/>
      <c r="YH134" s="27"/>
      <c r="YI134" s="27"/>
      <c r="YJ134" s="27"/>
      <c r="YK134" s="27"/>
      <c r="YL134" s="27"/>
      <c r="YM134" s="27"/>
      <c r="YN134" s="27"/>
      <c r="YO134" s="27"/>
      <c r="YP134" s="27"/>
      <c r="YQ134" s="27"/>
      <c r="YR134" s="27"/>
      <c r="YS134" s="27"/>
      <c r="YT134" s="27"/>
      <c r="YU134" s="27"/>
      <c r="YV134" s="27"/>
      <c r="YW134" s="27"/>
      <c r="YX134" s="27"/>
      <c r="YY134" s="27"/>
      <c r="YZ134" s="27"/>
      <c r="ZA134" s="27"/>
      <c r="ZB134" s="27"/>
      <c r="ZC134" s="27"/>
      <c r="ZD134" s="27"/>
      <c r="ZE134" s="27"/>
      <c r="ZF134" s="27"/>
      <c r="ZG134" s="27"/>
      <c r="ZH134" s="27"/>
      <c r="ZI134" s="27"/>
      <c r="ZJ134" s="27"/>
      <c r="ZK134" s="27"/>
      <c r="ZL134" s="27"/>
      <c r="ZM134" s="27"/>
      <c r="ZN134" s="27"/>
      <c r="ZO134" s="27"/>
      <c r="ZP134" s="27"/>
      <c r="ZQ134" s="27"/>
      <c r="ZR134" s="27"/>
      <c r="ZS134" s="27"/>
      <c r="ZT134" s="27"/>
      <c r="ZU134" s="27"/>
      <c r="ZV134" s="27"/>
      <c r="ZW134" s="27"/>
      <c r="ZX134" s="27"/>
      <c r="ZY134" s="27"/>
      <c r="ZZ134" s="27"/>
      <c r="AAA134" s="27"/>
      <c r="AAB134" s="27"/>
      <c r="AAC134" s="27"/>
      <c r="AAD134" s="27"/>
      <c r="AAE134" s="27"/>
      <c r="AAF134" s="27"/>
      <c r="AAG134" s="27"/>
      <c r="AAH134" s="27"/>
      <c r="AAI134" s="27"/>
      <c r="AAJ134" s="27"/>
      <c r="AAK134" s="27"/>
      <c r="AAL134" s="27"/>
      <c r="AAM134" s="27"/>
      <c r="AAN134" s="27"/>
      <c r="AAO134" s="27"/>
      <c r="AAP134" s="27"/>
      <c r="AAQ134" s="27"/>
      <c r="AAR134" s="27"/>
      <c r="AAS134" s="27"/>
      <c r="AAT134" s="27"/>
      <c r="AAU134" s="27"/>
      <c r="AAV134" s="27"/>
      <c r="AAW134" s="27"/>
      <c r="AAX134" s="27"/>
      <c r="AAY134" s="27"/>
      <c r="AAZ134" s="27"/>
      <c r="ABA134" s="27"/>
      <c r="ABB134" s="27"/>
      <c r="ABC134" s="27"/>
      <c r="ABD134" s="27"/>
      <c r="ABE134" s="27"/>
      <c r="ABF134" s="27"/>
      <c r="ABG134" s="27"/>
      <c r="ABH134" s="27"/>
      <c r="ABI134" s="27"/>
      <c r="ABJ134" s="27"/>
      <c r="ABK134" s="27"/>
      <c r="ABL134" s="27"/>
      <c r="ABM134" s="27"/>
      <c r="ABN134" s="27"/>
      <c r="ABO134" s="27"/>
      <c r="ABP134" s="27"/>
      <c r="ABQ134" s="27"/>
      <c r="ABR134" s="27"/>
      <c r="ABS134" s="27"/>
      <c r="ABT134" s="27"/>
      <c r="ABU134" s="27"/>
      <c r="ABV134" s="27"/>
      <c r="ABW134" s="27"/>
      <c r="ABX134" s="27"/>
      <c r="ABY134" s="27"/>
      <c r="ABZ134" s="27"/>
      <c r="ACA134" s="27"/>
      <c r="ACB134" s="27"/>
      <c r="ACC134" s="27"/>
      <c r="ACD134" s="27"/>
      <c r="ACE134" s="27"/>
      <c r="ACF134" s="27"/>
      <c r="ACG134" s="27"/>
      <c r="ACH134" s="27"/>
      <c r="ACI134" s="27"/>
      <c r="ACJ134" s="27"/>
      <c r="ACK134" s="27"/>
      <c r="ACL134" s="27"/>
      <c r="ACM134" s="27"/>
      <c r="ACN134" s="27"/>
      <c r="ACO134" s="27"/>
      <c r="ACP134" s="27"/>
      <c r="ACQ134" s="27"/>
      <c r="ACR134" s="27"/>
      <c r="ACS134" s="27"/>
      <c r="ACT134" s="27"/>
      <c r="ACU134" s="27"/>
      <c r="ACV134" s="27"/>
      <c r="ACW134" s="27"/>
      <c r="ACX134" s="27"/>
      <c r="ACY134" s="27"/>
      <c r="ACZ134" s="27"/>
      <c r="ADA134" s="27"/>
      <c r="ADB134" s="27"/>
      <c r="ADC134" s="27"/>
      <c r="ADD134" s="27"/>
      <c r="ADE134" s="27"/>
      <c r="ADF134" s="27"/>
      <c r="ADG134" s="27"/>
      <c r="ADH134" s="27"/>
      <c r="ADI134" s="27"/>
      <c r="ADJ134" s="27"/>
      <c r="ADK134" s="27"/>
      <c r="ADL134" s="27"/>
      <c r="ADM134" s="27"/>
      <c r="ADN134" s="27"/>
      <c r="ADO134" s="27"/>
      <c r="ADP134" s="27"/>
      <c r="ADQ134" s="27"/>
      <c r="ADR134" s="27"/>
      <c r="ADS134" s="27"/>
      <c r="ADT134" s="27"/>
      <c r="ADU134" s="27"/>
      <c r="ADV134" s="27"/>
      <c r="ADW134" s="27"/>
      <c r="ADX134" s="27"/>
      <c r="ADY134" s="27"/>
      <c r="ADZ134" s="27"/>
      <c r="AEA134" s="27"/>
      <c r="AEB134" s="27"/>
      <c r="AEC134" s="27"/>
      <c r="AED134" s="27"/>
      <c r="AEE134" s="27"/>
      <c r="AEF134" s="27"/>
      <c r="AEG134" s="27"/>
      <c r="AEH134" s="27"/>
      <c r="AEI134" s="27"/>
      <c r="AEJ134" s="27"/>
      <c r="AEK134" s="27"/>
      <c r="AEL134" s="27"/>
      <c r="AEM134" s="27"/>
      <c r="AEN134" s="27"/>
      <c r="AEO134" s="27"/>
      <c r="AEP134" s="27"/>
      <c r="AEQ134" s="27"/>
      <c r="AER134" s="27"/>
      <c r="AES134" s="27"/>
      <c r="AET134" s="27"/>
      <c r="AEU134" s="27"/>
      <c r="AEV134" s="27"/>
      <c r="AEW134" s="27"/>
      <c r="AEX134" s="27"/>
      <c r="AEY134" s="27"/>
      <c r="AEZ134" s="27"/>
      <c r="AFA134" s="27"/>
      <c r="AFB134" s="27"/>
      <c r="AFC134" s="27"/>
      <c r="AFD134" s="27"/>
      <c r="AFE134" s="27"/>
      <c r="AFF134" s="27"/>
      <c r="AFG134" s="27"/>
      <c r="AFH134" s="27"/>
      <c r="AFI134" s="27"/>
      <c r="AFJ134" s="27"/>
      <c r="AFK134" s="27"/>
      <c r="AFL134" s="27"/>
      <c r="AFM134" s="27"/>
      <c r="AFN134" s="27"/>
      <c r="AFO134" s="27"/>
      <c r="AFP134" s="27"/>
      <c r="AFQ134" s="27"/>
      <c r="AFR134" s="27"/>
      <c r="AFS134" s="27"/>
      <c r="AFT134" s="27"/>
      <c r="AFU134" s="27"/>
      <c r="AFV134" s="27"/>
      <c r="AFW134" s="27"/>
      <c r="AFX134" s="27"/>
      <c r="AFY134" s="27"/>
      <c r="AFZ134" s="27"/>
      <c r="AGA134" s="27"/>
      <c r="AGB134" s="27"/>
      <c r="AGC134" s="27"/>
      <c r="AGD134" s="27"/>
      <c r="AGE134" s="27"/>
      <c r="AGF134" s="27"/>
      <c r="AGG134" s="27"/>
      <c r="AGH134" s="27"/>
      <c r="AGI134" s="27"/>
      <c r="AGJ134" s="27"/>
      <c r="AGK134" s="27"/>
      <c r="AGL134" s="27"/>
      <c r="AGM134" s="27"/>
      <c r="AGN134" s="27"/>
      <c r="AGO134" s="27"/>
      <c r="AGP134" s="27"/>
      <c r="AGQ134" s="27"/>
      <c r="AGR134" s="27"/>
      <c r="AGS134" s="27"/>
      <c r="AGT134" s="27"/>
      <c r="AGU134" s="27"/>
      <c r="AGV134" s="27"/>
      <c r="AGW134" s="27"/>
      <c r="AGX134" s="27"/>
      <c r="AGY134" s="27"/>
      <c r="AGZ134" s="27"/>
      <c r="AHA134" s="27"/>
      <c r="AHB134" s="27"/>
      <c r="AHC134" s="27"/>
      <c r="AHD134" s="27"/>
      <c r="AHE134" s="27"/>
      <c r="AHF134" s="27"/>
      <c r="AHG134" s="27"/>
      <c r="AHH134" s="27"/>
      <c r="AHI134" s="27"/>
      <c r="AHJ134" s="27"/>
      <c r="AHK134" s="27"/>
      <c r="AHL134" s="27"/>
      <c r="AHM134" s="27"/>
      <c r="AHN134" s="27"/>
      <c r="AHO134" s="27"/>
      <c r="AHP134" s="27"/>
      <c r="AHQ134" s="27"/>
      <c r="AHR134" s="27"/>
      <c r="AHS134" s="27"/>
      <c r="AHT134" s="27"/>
      <c r="AHU134" s="27"/>
      <c r="AHV134" s="27"/>
      <c r="AHW134" s="27"/>
      <c r="AHX134" s="27"/>
      <c r="AHY134" s="27"/>
      <c r="AHZ134" s="27"/>
      <c r="AIA134" s="27"/>
      <c r="AIB134" s="27"/>
      <c r="AIC134" s="27"/>
      <c r="AID134" s="27"/>
      <c r="AIE134" s="27"/>
      <c r="AIF134" s="27"/>
      <c r="AIG134" s="27"/>
      <c r="AIH134" s="27"/>
      <c r="AII134" s="27"/>
      <c r="AIJ134" s="27"/>
      <c r="AIK134" s="27"/>
      <c r="AIL134" s="27"/>
      <c r="AIM134" s="27"/>
      <c r="AIN134" s="27"/>
      <c r="AIO134" s="27"/>
      <c r="AIP134" s="27"/>
      <c r="AIQ134" s="27"/>
      <c r="AIR134" s="27"/>
      <c r="AIS134" s="27"/>
      <c r="AIT134" s="27"/>
      <c r="AIU134" s="27"/>
      <c r="AIV134" s="27"/>
      <c r="AIW134" s="27"/>
      <c r="AIX134" s="27"/>
      <c r="AIY134" s="27"/>
      <c r="AIZ134" s="27"/>
      <c r="AJA134" s="27"/>
      <c r="AJB134" s="27"/>
      <c r="AJC134" s="27"/>
      <c r="AJD134" s="27"/>
      <c r="AJE134" s="27"/>
      <c r="AJF134" s="27"/>
      <c r="AJG134" s="27"/>
      <c r="AJH134" s="27"/>
      <c r="AJI134" s="27"/>
      <c r="AJJ134" s="27"/>
      <c r="AJK134" s="27"/>
      <c r="AJL134" s="27"/>
      <c r="AJM134" s="27"/>
      <c r="AJN134" s="27"/>
      <c r="AJO134" s="27"/>
      <c r="AJP134" s="27"/>
      <c r="AJQ134" s="27"/>
      <c r="AJR134" s="27"/>
      <c r="AJS134" s="27"/>
      <c r="AJT134" s="27"/>
      <c r="AJU134" s="27"/>
      <c r="AJV134" s="27"/>
      <c r="AJW134" s="27"/>
      <c r="AJX134" s="27"/>
      <c r="AJY134" s="27"/>
      <c r="AJZ134" s="27"/>
      <c r="AKA134" s="27"/>
      <c r="AKB134" s="27"/>
      <c r="AKC134" s="27"/>
      <c r="AKD134" s="27"/>
      <c r="AKE134" s="27"/>
      <c r="AKF134" s="27"/>
      <c r="AKG134" s="27"/>
      <c r="AKH134" s="27"/>
      <c r="AKI134" s="27"/>
      <c r="AKJ134" s="27"/>
      <c r="AKK134" s="27"/>
      <c r="AKL134" s="27"/>
      <c r="AKM134" s="27"/>
      <c r="AKN134" s="27"/>
      <c r="AKO134" s="27"/>
      <c r="AKP134" s="27"/>
      <c r="AKQ134" s="27"/>
      <c r="AKR134" s="27"/>
      <c r="AKS134" s="27"/>
      <c r="AKT134" s="27"/>
      <c r="AKU134" s="27"/>
      <c r="AKV134" s="27"/>
      <c r="AKW134" s="27"/>
      <c r="AKX134" s="27"/>
      <c r="AKY134" s="27"/>
      <c r="AKZ134" s="27"/>
      <c r="ALA134" s="27"/>
      <c r="ALB134" s="27"/>
      <c r="ALC134" s="27"/>
      <c r="ALD134" s="27"/>
      <c r="ALE134" s="27"/>
      <c r="ALF134" s="27"/>
      <c r="ALG134" s="27"/>
      <c r="ALH134" s="27"/>
      <c r="ALI134" s="27"/>
      <c r="ALJ134" s="27"/>
      <c r="ALK134" s="27"/>
      <c r="ALL134" s="27"/>
      <c r="ALM134" s="27"/>
      <c r="ALN134" s="27"/>
      <c r="ALO134" s="27"/>
      <c r="ALP134" s="27"/>
      <c r="ALQ134" s="27"/>
      <c r="ALR134" s="27"/>
      <c r="ALS134" s="27"/>
      <c r="ALT134" s="27"/>
      <c r="ALU134" s="27"/>
      <c r="ALV134" s="27"/>
      <c r="ALW134" s="27"/>
      <c r="ALX134" s="27"/>
      <c r="ALY134" s="27"/>
      <c r="ALZ134" s="27"/>
      <c r="AMA134" s="27"/>
      <c r="AMB134" s="27"/>
      <c r="AMC134" s="27"/>
      <c r="AMD134" s="27"/>
      <c r="AME134" s="27"/>
      <c r="AMF134" s="27"/>
      <c r="AMG134" s="27"/>
      <c r="AMH134" s="27"/>
      <c r="AMI134" s="27"/>
      <c r="AMJ134" s="27"/>
    </row>
    <row r="135" spans="1:1024" s="27" customFormat="1" hidden="1">
      <c r="A135" s="28">
        <v>1130085</v>
      </c>
      <c r="B135" s="84" t="s">
        <v>185</v>
      </c>
      <c r="C135" s="28">
        <v>100</v>
      </c>
      <c r="D135" s="42">
        <v>2</v>
      </c>
      <c r="E135" s="45">
        <v>1</v>
      </c>
      <c r="F135" s="44" t="s">
        <v>48</v>
      </c>
      <c r="G135" s="85" t="s">
        <v>275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  <c r="AMJ135" s="1"/>
    </row>
    <row r="136" spans="1:1024" s="27" customFormat="1" ht="30" hidden="1">
      <c r="A136" s="28">
        <v>1130086</v>
      </c>
      <c r="B136" s="89" t="s">
        <v>181</v>
      </c>
      <c r="C136" s="90">
        <v>115</v>
      </c>
      <c r="D136" s="42">
        <v>2</v>
      </c>
      <c r="E136" s="45">
        <v>1</v>
      </c>
      <c r="F136" s="44" t="s">
        <v>48</v>
      </c>
      <c r="G136" s="10" t="s">
        <v>99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</row>
    <row r="137" spans="1:1024" hidden="1">
      <c r="A137" s="28">
        <v>1130087</v>
      </c>
      <c r="B137" s="84" t="s">
        <v>183</v>
      </c>
      <c r="C137" s="28">
        <v>150</v>
      </c>
      <c r="D137" s="42">
        <v>8</v>
      </c>
      <c r="E137" s="45">
        <v>1</v>
      </c>
      <c r="F137" s="44" t="s">
        <v>48</v>
      </c>
      <c r="G137" s="85" t="s">
        <v>276</v>
      </c>
    </row>
    <row r="138" spans="1:1024" hidden="1">
      <c r="A138" s="28">
        <v>1130089</v>
      </c>
      <c r="B138" s="84" t="s">
        <v>215</v>
      </c>
      <c r="C138" s="28">
        <v>60</v>
      </c>
      <c r="D138" s="42">
        <v>1</v>
      </c>
      <c r="E138" s="45">
        <v>1</v>
      </c>
      <c r="F138" s="44" t="s">
        <v>48</v>
      </c>
      <c r="G138" s="10" t="s">
        <v>105</v>
      </c>
    </row>
    <row r="139" spans="1:1024" hidden="1">
      <c r="A139" s="28">
        <v>1130091</v>
      </c>
      <c r="B139" s="84" t="s">
        <v>217</v>
      </c>
      <c r="C139" s="28">
        <v>20</v>
      </c>
      <c r="D139" s="42">
        <v>1</v>
      </c>
      <c r="E139" s="45">
        <v>1</v>
      </c>
      <c r="F139" s="44" t="s">
        <v>48</v>
      </c>
      <c r="G139" s="10" t="s">
        <v>49</v>
      </c>
    </row>
    <row r="140" spans="1:1024" hidden="1">
      <c r="A140" s="28">
        <v>1130096</v>
      </c>
      <c r="B140" s="84" t="s">
        <v>155</v>
      </c>
      <c r="C140" s="28">
        <v>150</v>
      </c>
      <c r="D140" s="42">
        <v>1</v>
      </c>
      <c r="E140" s="45">
        <v>1</v>
      </c>
      <c r="F140" s="44" t="s">
        <v>48</v>
      </c>
      <c r="G140" s="10" t="s">
        <v>44</v>
      </c>
    </row>
    <row r="141" spans="1:1024" hidden="1">
      <c r="A141" s="28">
        <v>1130102</v>
      </c>
      <c r="B141" s="84" t="s">
        <v>348</v>
      </c>
      <c r="C141" s="28">
        <v>100</v>
      </c>
      <c r="D141" s="42">
        <v>1</v>
      </c>
      <c r="E141" s="45">
        <v>1</v>
      </c>
      <c r="F141" s="44" t="s">
        <v>48</v>
      </c>
      <c r="G141" s="10" t="s">
        <v>67</v>
      </c>
    </row>
    <row r="142" spans="1:1024" hidden="1">
      <c r="A142" s="28">
        <v>1130104</v>
      </c>
      <c r="B142" s="84" t="s">
        <v>287</v>
      </c>
      <c r="C142" s="28">
        <v>1000</v>
      </c>
      <c r="D142" s="42">
        <v>8</v>
      </c>
      <c r="E142" s="45">
        <v>1</v>
      </c>
      <c r="F142" s="44" t="s">
        <v>48</v>
      </c>
      <c r="G142" s="85" t="s">
        <v>288</v>
      </c>
    </row>
    <row r="143" spans="1:1024" hidden="1">
      <c r="A143" s="28">
        <v>1130105</v>
      </c>
      <c r="B143" s="84" t="s">
        <v>111</v>
      </c>
      <c r="C143" s="28">
        <v>20</v>
      </c>
      <c r="D143" s="42">
        <v>1</v>
      </c>
      <c r="E143" s="28">
        <v>2</v>
      </c>
      <c r="F143" s="47" t="s">
        <v>51</v>
      </c>
      <c r="G143" s="87" t="s">
        <v>81</v>
      </c>
    </row>
    <row r="144" spans="1:1024" hidden="1">
      <c r="A144" s="28">
        <v>1130106</v>
      </c>
      <c r="B144" s="84" t="s">
        <v>114</v>
      </c>
      <c r="C144" s="28">
        <v>300</v>
      </c>
      <c r="D144" s="42">
        <v>1</v>
      </c>
      <c r="E144" s="45">
        <v>2</v>
      </c>
      <c r="F144" s="44" t="s">
        <v>51</v>
      </c>
      <c r="G144" s="10" t="s">
        <v>49</v>
      </c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  <c r="JD144" s="27"/>
      <c r="JE144" s="27"/>
      <c r="JF144" s="27"/>
      <c r="JG144" s="27"/>
      <c r="JH144" s="27"/>
      <c r="JI144" s="27"/>
      <c r="JJ144" s="27"/>
      <c r="JK144" s="27"/>
      <c r="JL144" s="27"/>
      <c r="JM144" s="27"/>
      <c r="JN144" s="27"/>
      <c r="JO144" s="27"/>
      <c r="JP144" s="27"/>
      <c r="JQ144" s="27"/>
      <c r="JR144" s="27"/>
      <c r="JS144" s="27"/>
      <c r="JT144" s="27"/>
      <c r="JU144" s="27"/>
      <c r="JV144" s="27"/>
      <c r="JW144" s="27"/>
      <c r="JX144" s="27"/>
      <c r="JY144" s="27"/>
      <c r="JZ144" s="27"/>
      <c r="KA144" s="27"/>
      <c r="KB144" s="27"/>
      <c r="KC144" s="27"/>
      <c r="KD144" s="27"/>
      <c r="KE144" s="27"/>
      <c r="KF144" s="27"/>
      <c r="KG144" s="27"/>
      <c r="KH144" s="27"/>
      <c r="KI144" s="27"/>
      <c r="KJ144" s="27"/>
      <c r="KK144" s="27"/>
      <c r="KL144" s="27"/>
      <c r="KM144" s="27"/>
      <c r="KN144" s="27"/>
      <c r="KO144" s="27"/>
      <c r="KP144" s="27"/>
      <c r="KQ144" s="27"/>
      <c r="KR144" s="27"/>
      <c r="KS144" s="27"/>
      <c r="KT144" s="27"/>
      <c r="KU144" s="27"/>
      <c r="KV144" s="27"/>
      <c r="KW144" s="27"/>
      <c r="KX144" s="27"/>
      <c r="KY144" s="27"/>
      <c r="KZ144" s="27"/>
      <c r="LA144" s="27"/>
      <c r="LB144" s="27"/>
      <c r="LC144" s="27"/>
      <c r="LD144" s="27"/>
      <c r="LE144" s="27"/>
      <c r="LF144" s="27"/>
      <c r="LG144" s="27"/>
      <c r="LH144" s="27"/>
      <c r="LI144" s="27"/>
      <c r="LJ144" s="27"/>
      <c r="LK144" s="27"/>
      <c r="LL144" s="27"/>
      <c r="LM144" s="27"/>
      <c r="LN144" s="27"/>
      <c r="LO144" s="27"/>
      <c r="LP144" s="27"/>
      <c r="LQ144" s="27"/>
      <c r="LR144" s="27"/>
      <c r="LS144" s="27"/>
      <c r="LT144" s="27"/>
      <c r="LU144" s="27"/>
      <c r="LV144" s="27"/>
      <c r="LW144" s="27"/>
      <c r="LX144" s="27"/>
      <c r="LY144" s="27"/>
      <c r="LZ144" s="27"/>
      <c r="MA144" s="27"/>
      <c r="MB144" s="27"/>
      <c r="MC144" s="27"/>
      <c r="MD144" s="27"/>
      <c r="ME144" s="27"/>
      <c r="MF144" s="27"/>
      <c r="MG144" s="27"/>
      <c r="MH144" s="27"/>
      <c r="MI144" s="27"/>
      <c r="MJ144" s="27"/>
      <c r="MK144" s="27"/>
      <c r="ML144" s="27"/>
      <c r="MM144" s="27"/>
      <c r="MN144" s="27"/>
      <c r="MO144" s="27"/>
      <c r="MP144" s="27"/>
      <c r="MQ144" s="27"/>
      <c r="MR144" s="27"/>
      <c r="MS144" s="27"/>
      <c r="MT144" s="27"/>
      <c r="MU144" s="27"/>
      <c r="MV144" s="27"/>
      <c r="MW144" s="27"/>
      <c r="MX144" s="27"/>
      <c r="MY144" s="27"/>
      <c r="MZ144" s="27"/>
      <c r="NA144" s="27"/>
      <c r="NB144" s="27"/>
      <c r="NC144" s="27"/>
      <c r="ND144" s="27"/>
      <c r="NE144" s="27"/>
      <c r="NF144" s="27"/>
      <c r="NG144" s="27"/>
      <c r="NH144" s="27"/>
      <c r="NI144" s="27"/>
      <c r="NJ144" s="27"/>
      <c r="NK144" s="27"/>
      <c r="NL144" s="27"/>
      <c r="NM144" s="27"/>
      <c r="NN144" s="27"/>
      <c r="NO144" s="27"/>
      <c r="NP144" s="27"/>
      <c r="NQ144" s="27"/>
      <c r="NR144" s="27"/>
      <c r="NS144" s="27"/>
      <c r="NT144" s="27"/>
      <c r="NU144" s="27"/>
      <c r="NV144" s="27"/>
      <c r="NW144" s="27"/>
      <c r="NX144" s="27"/>
      <c r="NY144" s="27"/>
      <c r="NZ144" s="27"/>
      <c r="OA144" s="27"/>
      <c r="OB144" s="27"/>
      <c r="OC144" s="27"/>
      <c r="OD144" s="27"/>
      <c r="OE144" s="27"/>
      <c r="OF144" s="27"/>
      <c r="OG144" s="27"/>
      <c r="OH144" s="27"/>
      <c r="OI144" s="27"/>
      <c r="OJ144" s="27"/>
      <c r="OK144" s="27"/>
      <c r="OL144" s="27"/>
      <c r="OM144" s="27"/>
      <c r="ON144" s="27"/>
      <c r="OO144" s="27"/>
      <c r="OP144" s="27"/>
      <c r="OQ144" s="27"/>
      <c r="OR144" s="27"/>
      <c r="OS144" s="27"/>
      <c r="OT144" s="27"/>
      <c r="OU144" s="27"/>
      <c r="OV144" s="27"/>
      <c r="OW144" s="27"/>
      <c r="OX144" s="27"/>
      <c r="OY144" s="27"/>
      <c r="OZ144" s="27"/>
      <c r="PA144" s="27"/>
      <c r="PB144" s="27"/>
      <c r="PC144" s="27"/>
      <c r="PD144" s="27"/>
      <c r="PE144" s="27"/>
      <c r="PF144" s="27"/>
      <c r="PG144" s="27"/>
      <c r="PH144" s="27"/>
      <c r="PI144" s="27"/>
      <c r="PJ144" s="27"/>
      <c r="PK144" s="27"/>
      <c r="PL144" s="27"/>
      <c r="PM144" s="27"/>
      <c r="PN144" s="27"/>
      <c r="PO144" s="27"/>
      <c r="PP144" s="27"/>
      <c r="PQ144" s="27"/>
      <c r="PR144" s="27"/>
      <c r="PS144" s="27"/>
      <c r="PT144" s="27"/>
      <c r="PU144" s="27"/>
      <c r="PV144" s="27"/>
      <c r="PW144" s="27"/>
      <c r="PX144" s="27"/>
      <c r="PY144" s="27"/>
      <c r="PZ144" s="27"/>
      <c r="QA144" s="27"/>
      <c r="QB144" s="27"/>
      <c r="QC144" s="27"/>
      <c r="QD144" s="27"/>
      <c r="QE144" s="27"/>
      <c r="QF144" s="27"/>
      <c r="QG144" s="27"/>
      <c r="QH144" s="27"/>
      <c r="QI144" s="27"/>
      <c r="QJ144" s="27"/>
      <c r="QK144" s="27"/>
      <c r="QL144" s="27"/>
      <c r="QM144" s="27"/>
      <c r="QN144" s="27"/>
      <c r="QO144" s="27"/>
      <c r="QP144" s="27"/>
      <c r="QQ144" s="27"/>
      <c r="QR144" s="27"/>
      <c r="QS144" s="27"/>
      <c r="QT144" s="27"/>
      <c r="QU144" s="27"/>
      <c r="QV144" s="27"/>
      <c r="QW144" s="27"/>
      <c r="QX144" s="27"/>
      <c r="QY144" s="27"/>
      <c r="QZ144" s="27"/>
      <c r="RA144" s="27"/>
      <c r="RB144" s="27"/>
      <c r="RC144" s="27"/>
      <c r="RD144" s="27"/>
      <c r="RE144" s="27"/>
      <c r="RF144" s="27"/>
      <c r="RG144" s="27"/>
      <c r="RH144" s="27"/>
      <c r="RI144" s="27"/>
      <c r="RJ144" s="27"/>
      <c r="RK144" s="27"/>
      <c r="RL144" s="27"/>
      <c r="RM144" s="27"/>
      <c r="RN144" s="27"/>
      <c r="RO144" s="27"/>
      <c r="RP144" s="27"/>
      <c r="RQ144" s="27"/>
      <c r="RR144" s="27"/>
      <c r="RS144" s="27"/>
      <c r="RT144" s="27"/>
      <c r="RU144" s="27"/>
      <c r="RV144" s="27"/>
      <c r="RW144" s="27"/>
      <c r="RX144" s="27"/>
      <c r="RY144" s="27"/>
      <c r="RZ144" s="27"/>
      <c r="SA144" s="27"/>
      <c r="SB144" s="27"/>
      <c r="SC144" s="27"/>
      <c r="SD144" s="27"/>
      <c r="SE144" s="27"/>
      <c r="SF144" s="27"/>
      <c r="SG144" s="27"/>
      <c r="SH144" s="27"/>
      <c r="SI144" s="27"/>
      <c r="SJ144" s="27"/>
      <c r="SK144" s="27"/>
      <c r="SL144" s="27"/>
      <c r="SM144" s="27"/>
      <c r="SN144" s="27"/>
      <c r="SO144" s="27"/>
      <c r="SP144" s="27"/>
      <c r="SQ144" s="27"/>
      <c r="SR144" s="27"/>
      <c r="SS144" s="27"/>
      <c r="ST144" s="27"/>
      <c r="SU144" s="27"/>
      <c r="SV144" s="27"/>
      <c r="SW144" s="27"/>
      <c r="SX144" s="27"/>
      <c r="SY144" s="27"/>
      <c r="SZ144" s="27"/>
      <c r="TA144" s="27"/>
      <c r="TB144" s="27"/>
      <c r="TC144" s="27"/>
      <c r="TD144" s="27"/>
      <c r="TE144" s="27"/>
      <c r="TF144" s="27"/>
      <c r="TG144" s="27"/>
      <c r="TH144" s="27"/>
      <c r="TI144" s="27"/>
      <c r="TJ144" s="27"/>
      <c r="TK144" s="27"/>
      <c r="TL144" s="27"/>
      <c r="TM144" s="27"/>
      <c r="TN144" s="27"/>
      <c r="TO144" s="27"/>
      <c r="TP144" s="27"/>
      <c r="TQ144" s="27"/>
      <c r="TR144" s="27"/>
      <c r="TS144" s="27"/>
      <c r="TT144" s="27"/>
      <c r="TU144" s="27"/>
      <c r="TV144" s="27"/>
      <c r="TW144" s="27"/>
      <c r="TX144" s="27"/>
      <c r="TY144" s="27"/>
      <c r="TZ144" s="27"/>
      <c r="UA144" s="27"/>
      <c r="UB144" s="27"/>
      <c r="UC144" s="27"/>
      <c r="UD144" s="27"/>
      <c r="UE144" s="27"/>
      <c r="UF144" s="27"/>
      <c r="UG144" s="27"/>
      <c r="UH144" s="27"/>
      <c r="UI144" s="27"/>
      <c r="UJ144" s="27"/>
      <c r="UK144" s="27"/>
      <c r="UL144" s="27"/>
      <c r="UM144" s="27"/>
      <c r="UN144" s="27"/>
      <c r="UO144" s="27"/>
      <c r="UP144" s="27"/>
      <c r="UQ144" s="27"/>
      <c r="UR144" s="27"/>
      <c r="US144" s="27"/>
      <c r="UT144" s="27"/>
      <c r="UU144" s="27"/>
      <c r="UV144" s="27"/>
      <c r="UW144" s="27"/>
      <c r="UX144" s="27"/>
      <c r="UY144" s="27"/>
      <c r="UZ144" s="27"/>
      <c r="VA144" s="27"/>
      <c r="VB144" s="27"/>
      <c r="VC144" s="27"/>
      <c r="VD144" s="27"/>
      <c r="VE144" s="27"/>
      <c r="VF144" s="27"/>
      <c r="VG144" s="27"/>
      <c r="VH144" s="27"/>
      <c r="VI144" s="27"/>
      <c r="VJ144" s="27"/>
      <c r="VK144" s="27"/>
      <c r="VL144" s="27"/>
      <c r="VM144" s="27"/>
      <c r="VN144" s="27"/>
      <c r="VO144" s="27"/>
      <c r="VP144" s="27"/>
      <c r="VQ144" s="27"/>
      <c r="VR144" s="27"/>
      <c r="VS144" s="27"/>
      <c r="VT144" s="27"/>
      <c r="VU144" s="27"/>
      <c r="VV144" s="27"/>
      <c r="VW144" s="27"/>
      <c r="VX144" s="27"/>
      <c r="VY144" s="27"/>
      <c r="VZ144" s="27"/>
      <c r="WA144" s="27"/>
      <c r="WB144" s="27"/>
      <c r="WC144" s="27"/>
      <c r="WD144" s="27"/>
      <c r="WE144" s="27"/>
      <c r="WF144" s="27"/>
      <c r="WG144" s="27"/>
      <c r="WH144" s="27"/>
      <c r="WI144" s="27"/>
      <c r="WJ144" s="27"/>
      <c r="WK144" s="27"/>
      <c r="WL144" s="27"/>
      <c r="WM144" s="27"/>
      <c r="WN144" s="27"/>
      <c r="WO144" s="27"/>
      <c r="WP144" s="27"/>
      <c r="WQ144" s="27"/>
      <c r="WR144" s="27"/>
      <c r="WS144" s="27"/>
      <c r="WT144" s="27"/>
      <c r="WU144" s="27"/>
      <c r="WV144" s="27"/>
      <c r="WW144" s="27"/>
      <c r="WX144" s="27"/>
      <c r="WY144" s="27"/>
      <c r="WZ144" s="27"/>
      <c r="XA144" s="27"/>
      <c r="XB144" s="27"/>
      <c r="XC144" s="27"/>
      <c r="XD144" s="27"/>
      <c r="XE144" s="27"/>
      <c r="XF144" s="27"/>
      <c r="XG144" s="27"/>
      <c r="XH144" s="27"/>
      <c r="XI144" s="27"/>
      <c r="XJ144" s="27"/>
      <c r="XK144" s="27"/>
      <c r="XL144" s="27"/>
      <c r="XM144" s="27"/>
      <c r="XN144" s="27"/>
      <c r="XO144" s="27"/>
      <c r="XP144" s="27"/>
      <c r="XQ144" s="27"/>
      <c r="XR144" s="27"/>
      <c r="XS144" s="27"/>
      <c r="XT144" s="27"/>
      <c r="XU144" s="27"/>
      <c r="XV144" s="27"/>
      <c r="XW144" s="27"/>
      <c r="XX144" s="27"/>
      <c r="XY144" s="27"/>
      <c r="XZ144" s="27"/>
      <c r="YA144" s="27"/>
      <c r="YB144" s="27"/>
      <c r="YC144" s="27"/>
      <c r="YD144" s="27"/>
      <c r="YE144" s="27"/>
      <c r="YF144" s="27"/>
      <c r="YG144" s="27"/>
      <c r="YH144" s="27"/>
      <c r="YI144" s="27"/>
      <c r="YJ144" s="27"/>
      <c r="YK144" s="27"/>
      <c r="YL144" s="27"/>
      <c r="YM144" s="27"/>
      <c r="YN144" s="27"/>
      <c r="YO144" s="27"/>
      <c r="YP144" s="27"/>
      <c r="YQ144" s="27"/>
      <c r="YR144" s="27"/>
      <c r="YS144" s="27"/>
      <c r="YT144" s="27"/>
      <c r="YU144" s="27"/>
      <c r="YV144" s="27"/>
      <c r="YW144" s="27"/>
      <c r="YX144" s="27"/>
      <c r="YY144" s="27"/>
      <c r="YZ144" s="27"/>
      <c r="ZA144" s="27"/>
      <c r="ZB144" s="27"/>
      <c r="ZC144" s="27"/>
      <c r="ZD144" s="27"/>
      <c r="ZE144" s="27"/>
      <c r="ZF144" s="27"/>
      <c r="ZG144" s="27"/>
      <c r="ZH144" s="27"/>
      <c r="ZI144" s="27"/>
      <c r="ZJ144" s="27"/>
      <c r="ZK144" s="27"/>
      <c r="ZL144" s="27"/>
      <c r="ZM144" s="27"/>
      <c r="ZN144" s="27"/>
      <c r="ZO144" s="27"/>
      <c r="ZP144" s="27"/>
      <c r="ZQ144" s="27"/>
      <c r="ZR144" s="27"/>
      <c r="ZS144" s="27"/>
      <c r="ZT144" s="27"/>
      <c r="ZU144" s="27"/>
      <c r="ZV144" s="27"/>
      <c r="ZW144" s="27"/>
      <c r="ZX144" s="27"/>
      <c r="ZY144" s="27"/>
      <c r="ZZ144" s="27"/>
      <c r="AAA144" s="27"/>
      <c r="AAB144" s="27"/>
      <c r="AAC144" s="27"/>
      <c r="AAD144" s="27"/>
      <c r="AAE144" s="27"/>
      <c r="AAF144" s="27"/>
      <c r="AAG144" s="27"/>
      <c r="AAH144" s="27"/>
      <c r="AAI144" s="27"/>
      <c r="AAJ144" s="27"/>
      <c r="AAK144" s="27"/>
      <c r="AAL144" s="27"/>
      <c r="AAM144" s="27"/>
      <c r="AAN144" s="27"/>
      <c r="AAO144" s="27"/>
      <c r="AAP144" s="27"/>
      <c r="AAQ144" s="27"/>
      <c r="AAR144" s="27"/>
      <c r="AAS144" s="27"/>
      <c r="AAT144" s="27"/>
      <c r="AAU144" s="27"/>
      <c r="AAV144" s="27"/>
      <c r="AAW144" s="27"/>
      <c r="AAX144" s="27"/>
      <c r="AAY144" s="27"/>
      <c r="AAZ144" s="27"/>
      <c r="ABA144" s="27"/>
      <c r="ABB144" s="27"/>
      <c r="ABC144" s="27"/>
      <c r="ABD144" s="27"/>
      <c r="ABE144" s="27"/>
      <c r="ABF144" s="27"/>
      <c r="ABG144" s="27"/>
      <c r="ABH144" s="27"/>
      <c r="ABI144" s="27"/>
      <c r="ABJ144" s="27"/>
      <c r="ABK144" s="27"/>
      <c r="ABL144" s="27"/>
      <c r="ABM144" s="27"/>
      <c r="ABN144" s="27"/>
      <c r="ABO144" s="27"/>
      <c r="ABP144" s="27"/>
      <c r="ABQ144" s="27"/>
      <c r="ABR144" s="27"/>
      <c r="ABS144" s="27"/>
      <c r="ABT144" s="27"/>
      <c r="ABU144" s="27"/>
      <c r="ABV144" s="27"/>
      <c r="ABW144" s="27"/>
      <c r="ABX144" s="27"/>
      <c r="ABY144" s="27"/>
      <c r="ABZ144" s="27"/>
      <c r="ACA144" s="27"/>
      <c r="ACB144" s="27"/>
      <c r="ACC144" s="27"/>
      <c r="ACD144" s="27"/>
      <c r="ACE144" s="27"/>
      <c r="ACF144" s="27"/>
      <c r="ACG144" s="27"/>
      <c r="ACH144" s="27"/>
      <c r="ACI144" s="27"/>
      <c r="ACJ144" s="27"/>
      <c r="ACK144" s="27"/>
      <c r="ACL144" s="27"/>
      <c r="ACM144" s="27"/>
      <c r="ACN144" s="27"/>
      <c r="ACO144" s="27"/>
      <c r="ACP144" s="27"/>
      <c r="ACQ144" s="27"/>
      <c r="ACR144" s="27"/>
      <c r="ACS144" s="27"/>
      <c r="ACT144" s="27"/>
      <c r="ACU144" s="27"/>
      <c r="ACV144" s="27"/>
      <c r="ACW144" s="27"/>
      <c r="ACX144" s="27"/>
      <c r="ACY144" s="27"/>
      <c r="ACZ144" s="27"/>
      <c r="ADA144" s="27"/>
      <c r="ADB144" s="27"/>
      <c r="ADC144" s="27"/>
      <c r="ADD144" s="27"/>
      <c r="ADE144" s="27"/>
      <c r="ADF144" s="27"/>
      <c r="ADG144" s="27"/>
      <c r="ADH144" s="27"/>
      <c r="ADI144" s="27"/>
      <c r="ADJ144" s="27"/>
      <c r="ADK144" s="27"/>
      <c r="ADL144" s="27"/>
      <c r="ADM144" s="27"/>
      <c r="ADN144" s="27"/>
      <c r="ADO144" s="27"/>
      <c r="ADP144" s="27"/>
      <c r="ADQ144" s="27"/>
      <c r="ADR144" s="27"/>
      <c r="ADS144" s="27"/>
      <c r="ADT144" s="27"/>
      <c r="ADU144" s="27"/>
      <c r="ADV144" s="27"/>
      <c r="ADW144" s="27"/>
      <c r="ADX144" s="27"/>
      <c r="ADY144" s="27"/>
      <c r="ADZ144" s="27"/>
      <c r="AEA144" s="27"/>
      <c r="AEB144" s="27"/>
      <c r="AEC144" s="27"/>
      <c r="AED144" s="27"/>
      <c r="AEE144" s="27"/>
      <c r="AEF144" s="27"/>
      <c r="AEG144" s="27"/>
      <c r="AEH144" s="27"/>
      <c r="AEI144" s="27"/>
      <c r="AEJ144" s="27"/>
      <c r="AEK144" s="27"/>
      <c r="AEL144" s="27"/>
      <c r="AEM144" s="27"/>
      <c r="AEN144" s="27"/>
      <c r="AEO144" s="27"/>
      <c r="AEP144" s="27"/>
      <c r="AEQ144" s="27"/>
      <c r="AER144" s="27"/>
      <c r="AES144" s="27"/>
      <c r="AET144" s="27"/>
      <c r="AEU144" s="27"/>
      <c r="AEV144" s="27"/>
      <c r="AEW144" s="27"/>
      <c r="AEX144" s="27"/>
      <c r="AEY144" s="27"/>
      <c r="AEZ144" s="27"/>
      <c r="AFA144" s="27"/>
      <c r="AFB144" s="27"/>
      <c r="AFC144" s="27"/>
      <c r="AFD144" s="27"/>
      <c r="AFE144" s="27"/>
      <c r="AFF144" s="27"/>
      <c r="AFG144" s="27"/>
      <c r="AFH144" s="27"/>
      <c r="AFI144" s="27"/>
      <c r="AFJ144" s="27"/>
      <c r="AFK144" s="27"/>
      <c r="AFL144" s="27"/>
      <c r="AFM144" s="27"/>
      <c r="AFN144" s="27"/>
      <c r="AFO144" s="27"/>
      <c r="AFP144" s="27"/>
      <c r="AFQ144" s="27"/>
      <c r="AFR144" s="27"/>
      <c r="AFS144" s="27"/>
      <c r="AFT144" s="27"/>
      <c r="AFU144" s="27"/>
      <c r="AFV144" s="27"/>
      <c r="AFW144" s="27"/>
      <c r="AFX144" s="27"/>
      <c r="AFY144" s="27"/>
      <c r="AFZ144" s="27"/>
      <c r="AGA144" s="27"/>
      <c r="AGB144" s="27"/>
      <c r="AGC144" s="27"/>
      <c r="AGD144" s="27"/>
      <c r="AGE144" s="27"/>
      <c r="AGF144" s="27"/>
      <c r="AGG144" s="27"/>
      <c r="AGH144" s="27"/>
      <c r="AGI144" s="27"/>
      <c r="AGJ144" s="27"/>
      <c r="AGK144" s="27"/>
      <c r="AGL144" s="27"/>
      <c r="AGM144" s="27"/>
      <c r="AGN144" s="27"/>
      <c r="AGO144" s="27"/>
      <c r="AGP144" s="27"/>
      <c r="AGQ144" s="27"/>
      <c r="AGR144" s="27"/>
      <c r="AGS144" s="27"/>
      <c r="AGT144" s="27"/>
      <c r="AGU144" s="27"/>
      <c r="AGV144" s="27"/>
      <c r="AGW144" s="27"/>
      <c r="AGX144" s="27"/>
      <c r="AGY144" s="27"/>
      <c r="AGZ144" s="27"/>
      <c r="AHA144" s="27"/>
      <c r="AHB144" s="27"/>
      <c r="AHC144" s="27"/>
      <c r="AHD144" s="27"/>
      <c r="AHE144" s="27"/>
      <c r="AHF144" s="27"/>
      <c r="AHG144" s="27"/>
      <c r="AHH144" s="27"/>
      <c r="AHI144" s="27"/>
      <c r="AHJ144" s="27"/>
      <c r="AHK144" s="27"/>
      <c r="AHL144" s="27"/>
      <c r="AHM144" s="27"/>
      <c r="AHN144" s="27"/>
      <c r="AHO144" s="27"/>
      <c r="AHP144" s="27"/>
      <c r="AHQ144" s="27"/>
      <c r="AHR144" s="27"/>
      <c r="AHS144" s="27"/>
      <c r="AHT144" s="27"/>
      <c r="AHU144" s="27"/>
      <c r="AHV144" s="27"/>
      <c r="AHW144" s="27"/>
      <c r="AHX144" s="27"/>
      <c r="AHY144" s="27"/>
      <c r="AHZ144" s="27"/>
      <c r="AIA144" s="27"/>
      <c r="AIB144" s="27"/>
      <c r="AIC144" s="27"/>
      <c r="AID144" s="27"/>
      <c r="AIE144" s="27"/>
      <c r="AIF144" s="27"/>
      <c r="AIG144" s="27"/>
      <c r="AIH144" s="27"/>
      <c r="AII144" s="27"/>
      <c r="AIJ144" s="27"/>
      <c r="AIK144" s="27"/>
      <c r="AIL144" s="27"/>
      <c r="AIM144" s="27"/>
      <c r="AIN144" s="27"/>
      <c r="AIO144" s="27"/>
      <c r="AIP144" s="27"/>
      <c r="AIQ144" s="27"/>
      <c r="AIR144" s="27"/>
      <c r="AIS144" s="27"/>
      <c r="AIT144" s="27"/>
      <c r="AIU144" s="27"/>
      <c r="AIV144" s="27"/>
      <c r="AIW144" s="27"/>
      <c r="AIX144" s="27"/>
      <c r="AIY144" s="27"/>
      <c r="AIZ144" s="27"/>
      <c r="AJA144" s="27"/>
      <c r="AJB144" s="27"/>
      <c r="AJC144" s="27"/>
      <c r="AJD144" s="27"/>
      <c r="AJE144" s="27"/>
      <c r="AJF144" s="27"/>
      <c r="AJG144" s="27"/>
      <c r="AJH144" s="27"/>
      <c r="AJI144" s="27"/>
      <c r="AJJ144" s="27"/>
      <c r="AJK144" s="27"/>
      <c r="AJL144" s="27"/>
      <c r="AJM144" s="27"/>
      <c r="AJN144" s="27"/>
      <c r="AJO144" s="27"/>
      <c r="AJP144" s="27"/>
      <c r="AJQ144" s="27"/>
      <c r="AJR144" s="27"/>
      <c r="AJS144" s="27"/>
      <c r="AJT144" s="27"/>
      <c r="AJU144" s="27"/>
      <c r="AJV144" s="27"/>
      <c r="AJW144" s="27"/>
      <c r="AJX144" s="27"/>
      <c r="AJY144" s="27"/>
      <c r="AJZ144" s="27"/>
      <c r="AKA144" s="27"/>
      <c r="AKB144" s="27"/>
      <c r="AKC144" s="27"/>
      <c r="AKD144" s="27"/>
      <c r="AKE144" s="27"/>
      <c r="AKF144" s="27"/>
      <c r="AKG144" s="27"/>
      <c r="AKH144" s="27"/>
      <c r="AKI144" s="27"/>
      <c r="AKJ144" s="27"/>
      <c r="AKK144" s="27"/>
      <c r="AKL144" s="27"/>
      <c r="AKM144" s="27"/>
      <c r="AKN144" s="27"/>
      <c r="AKO144" s="27"/>
      <c r="AKP144" s="27"/>
      <c r="AKQ144" s="27"/>
      <c r="AKR144" s="27"/>
      <c r="AKS144" s="27"/>
      <c r="AKT144" s="27"/>
      <c r="AKU144" s="27"/>
      <c r="AKV144" s="27"/>
      <c r="AKW144" s="27"/>
      <c r="AKX144" s="27"/>
      <c r="AKY144" s="27"/>
      <c r="AKZ144" s="27"/>
      <c r="ALA144" s="27"/>
      <c r="ALB144" s="27"/>
      <c r="ALC144" s="27"/>
      <c r="ALD144" s="27"/>
      <c r="ALE144" s="27"/>
      <c r="ALF144" s="27"/>
      <c r="ALG144" s="27"/>
      <c r="ALH144" s="27"/>
      <c r="ALI144" s="27"/>
      <c r="ALJ144" s="27"/>
      <c r="ALK144" s="27"/>
      <c r="ALL144" s="27"/>
      <c r="ALM144" s="27"/>
      <c r="ALN144" s="27"/>
      <c r="ALO144" s="27"/>
      <c r="ALP144" s="27"/>
      <c r="ALQ144" s="27"/>
      <c r="ALR144" s="27"/>
      <c r="ALS144" s="27"/>
      <c r="ALT144" s="27"/>
      <c r="ALU144" s="27"/>
      <c r="ALV144" s="27"/>
      <c r="ALW144" s="27"/>
      <c r="ALX144" s="27"/>
      <c r="ALY144" s="27"/>
      <c r="ALZ144" s="27"/>
      <c r="AMA144" s="27"/>
      <c r="AMB144" s="27"/>
      <c r="AMC144" s="27"/>
      <c r="AMD144" s="27"/>
      <c r="AME144" s="27"/>
      <c r="AMF144" s="27"/>
      <c r="AMG144" s="27"/>
      <c r="AMH144" s="27"/>
      <c r="AMI144" s="27"/>
      <c r="AMJ144" s="27"/>
    </row>
    <row r="145" spans="1:7" hidden="1">
      <c r="A145" s="28">
        <v>1130107</v>
      </c>
      <c r="B145" s="84" t="s">
        <v>349</v>
      </c>
      <c r="C145" s="28">
        <v>230</v>
      </c>
      <c r="D145" s="42">
        <v>1</v>
      </c>
      <c r="E145" s="45">
        <v>2</v>
      </c>
      <c r="F145" s="44" t="s">
        <v>51</v>
      </c>
      <c r="G145" s="10" t="s">
        <v>76</v>
      </c>
    </row>
    <row r="146" spans="1:7" hidden="1">
      <c r="A146" s="28">
        <v>1130111</v>
      </c>
      <c r="B146" s="84" t="s">
        <v>350</v>
      </c>
      <c r="C146" s="28">
        <v>90</v>
      </c>
      <c r="D146" s="42">
        <v>2</v>
      </c>
      <c r="E146" s="45">
        <v>1</v>
      </c>
      <c r="F146" s="44" t="s">
        <v>48</v>
      </c>
      <c r="G146" s="10" t="s">
        <v>57</v>
      </c>
    </row>
    <row r="147" spans="1:7" hidden="1">
      <c r="A147" s="28">
        <v>1130118</v>
      </c>
      <c r="B147" s="84" t="s">
        <v>58</v>
      </c>
      <c r="C147" s="28">
        <v>85</v>
      </c>
      <c r="D147" s="42">
        <v>1</v>
      </c>
      <c r="E147" s="45">
        <v>1</v>
      </c>
      <c r="F147" s="44" t="s">
        <v>48</v>
      </c>
      <c r="G147" s="10" t="s">
        <v>59</v>
      </c>
    </row>
    <row r="148" spans="1:7" hidden="1">
      <c r="A148" s="28">
        <v>1130119</v>
      </c>
      <c r="B148" s="86" t="s">
        <v>343</v>
      </c>
      <c r="C148" s="28">
        <v>355</v>
      </c>
      <c r="D148" s="42">
        <v>4</v>
      </c>
      <c r="E148" s="45">
        <v>1</v>
      </c>
      <c r="F148" s="44" t="s">
        <v>48</v>
      </c>
      <c r="G148" s="85" t="s">
        <v>277</v>
      </c>
    </row>
    <row r="149" spans="1:7" hidden="1">
      <c r="A149" s="28">
        <v>1130120</v>
      </c>
      <c r="B149" s="84" t="s">
        <v>77</v>
      </c>
      <c r="C149" s="28">
        <v>315</v>
      </c>
      <c r="D149" s="42">
        <v>2</v>
      </c>
      <c r="E149" s="45">
        <v>1</v>
      </c>
      <c r="F149" s="44" t="s">
        <v>48</v>
      </c>
      <c r="G149" s="85" t="s">
        <v>278</v>
      </c>
    </row>
    <row r="150" spans="1:7" hidden="1">
      <c r="A150" s="28">
        <v>1130122</v>
      </c>
      <c r="B150" s="84" t="s">
        <v>50</v>
      </c>
      <c r="C150" s="28">
        <v>1500</v>
      </c>
      <c r="D150" s="42">
        <v>3</v>
      </c>
      <c r="E150" s="45">
        <v>2</v>
      </c>
      <c r="F150" s="44" t="s">
        <v>51</v>
      </c>
      <c r="G150" s="85" t="s">
        <v>330</v>
      </c>
    </row>
    <row r="151" spans="1:7" hidden="1">
      <c r="A151" s="28">
        <v>1130124</v>
      </c>
      <c r="B151" s="84" t="s">
        <v>110</v>
      </c>
      <c r="C151" s="28">
        <v>60</v>
      </c>
      <c r="D151" s="42">
        <v>1</v>
      </c>
      <c r="E151" s="45">
        <v>2</v>
      </c>
      <c r="F151" s="44" t="s">
        <v>51</v>
      </c>
      <c r="G151" s="10" t="s">
        <v>78</v>
      </c>
    </row>
    <row r="152" spans="1:7" hidden="1">
      <c r="A152" s="28">
        <v>1130125</v>
      </c>
      <c r="B152" s="84" t="s">
        <v>168</v>
      </c>
      <c r="C152" s="28">
        <v>400</v>
      </c>
      <c r="D152" s="42">
        <v>10</v>
      </c>
      <c r="E152" s="45">
        <v>1</v>
      </c>
      <c r="F152" s="44" t="s">
        <v>48</v>
      </c>
      <c r="G152" s="85" t="s">
        <v>282</v>
      </c>
    </row>
    <row r="153" spans="1:7" hidden="1">
      <c r="A153" s="28">
        <v>1130126</v>
      </c>
      <c r="B153" s="84" t="s">
        <v>152</v>
      </c>
      <c r="C153" s="28">
        <v>30</v>
      </c>
      <c r="D153" s="42">
        <v>1</v>
      </c>
      <c r="E153" s="45">
        <v>1</v>
      </c>
      <c r="F153" s="44" t="s">
        <v>48</v>
      </c>
      <c r="G153" s="10" t="s">
        <v>44</v>
      </c>
    </row>
    <row r="154" spans="1:7" hidden="1">
      <c r="A154" s="28">
        <v>1130127</v>
      </c>
      <c r="B154" s="84" t="s">
        <v>187</v>
      </c>
      <c r="C154" s="28">
        <v>120</v>
      </c>
      <c r="D154" s="42">
        <v>3</v>
      </c>
      <c r="E154" s="45">
        <v>1</v>
      </c>
      <c r="F154" s="44" t="s">
        <v>48</v>
      </c>
      <c r="G154" s="10" t="s">
        <v>188</v>
      </c>
    </row>
    <row r="155" spans="1:7" hidden="1">
      <c r="A155" s="28">
        <v>1130128</v>
      </c>
      <c r="B155" s="84" t="s">
        <v>177</v>
      </c>
      <c r="C155" s="28">
        <v>300</v>
      </c>
      <c r="D155" s="42">
        <v>3</v>
      </c>
      <c r="E155" s="45">
        <v>1</v>
      </c>
      <c r="F155" s="44" t="s">
        <v>48</v>
      </c>
      <c r="G155" s="85" t="s">
        <v>286</v>
      </c>
    </row>
    <row r="156" spans="1:7" hidden="1">
      <c r="A156" s="28">
        <v>1130132</v>
      </c>
      <c r="B156" s="84" t="s">
        <v>136</v>
      </c>
      <c r="C156" s="28">
        <v>385</v>
      </c>
      <c r="D156" s="42">
        <v>2</v>
      </c>
      <c r="E156" s="45">
        <v>1</v>
      </c>
      <c r="F156" s="44" t="s">
        <v>48</v>
      </c>
      <c r="G156" s="10" t="s">
        <v>57</v>
      </c>
    </row>
    <row r="157" spans="1:7" hidden="1">
      <c r="A157" s="28">
        <v>1130133</v>
      </c>
      <c r="B157" s="84" t="s">
        <v>201</v>
      </c>
      <c r="C157" s="28">
        <v>300</v>
      </c>
      <c r="D157" s="42">
        <v>2</v>
      </c>
      <c r="E157" s="45">
        <v>1</v>
      </c>
      <c r="F157" s="44" t="s">
        <v>48</v>
      </c>
      <c r="G157" s="85" t="s">
        <v>190</v>
      </c>
    </row>
    <row r="158" spans="1:7" hidden="1">
      <c r="A158" s="28">
        <v>1130135</v>
      </c>
      <c r="B158" s="84" t="s">
        <v>166</v>
      </c>
      <c r="C158" s="28">
        <v>185</v>
      </c>
      <c r="D158" s="42">
        <v>1</v>
      </c>
      <c r="E158" s="45">
        <v>1</v>
      </c>
      <c r="F158" s="44" t="s">
        <v>48</v>
      </c>
      <c r="G158" s="10" t="s">
        <v>44</v>
      </c>
    </row>
    <row r="159" spans="1:7" hidden="1">
      <c r="A159" s="28">
        <v>1130136</v>
      </c>
      <c r="B159" s="84" t="s">
        <v>171</v>
      </c>
      <c r="C159" s="28">
        <v>355</v>
      </c>
      <c r="D159" s="42">
        <v>3</v>
      </c>
      <c r="E159" s="45">
        <v>1</v>
      </c>
      <c r="F159" s="44" t="s">
        <v>48</v>
      </c>
      <c r="G159" s="85" t="s">
        <v>404</v>
      </c>
    </row>
    <row r="160" spans="1:7" hidden="1">
      <c r="A160" s="28">
        <v>1130139</v>
      </c>
      <c r="B160" s="84" t="s">
        <v>182</v>
      </c>
      <c r="C160" s="28">
        <v>350</v>
      </c>
      <c r="D160" s="42">
        <v>2</v>
      </c>
      <c r="E160" s="45">
        <v>1</v>
      </c>
      <c r="F160" s="46" t="s">
        <v>150</v>
      </c>
      <c r="G160" s="10" t="s">
        <v>131</v>
      </c>
    </row>
    <row r="161" spans="1:1024" hidden="1">
      <c r="A161" s="28">
        <v>1130140</v>
      </c>
      <c r="B161" s="84" t="s">
        <v>70</v>
      </c>
      <c r="C161" s="28">
        <v>80</v>
      </c>
      <c r="D161" s="42">
        <v>1</v>
      </c>
      <c r="E161" s="45">
        <v>2</v>
      </c>
      <c r="F161" s="44" t="s">
        <v>51</v>
      </c>
      <c r="G161" s="85" t="s">
        <v>293</v>
      </c>
    </row>
    <row r="162" spans="1:1024" hidden="1">
      <c r="A162" s="28">
        <v>1130141</v>
      </c>
      <c r="B162" s="84" t="s">
        <v>91</v>
      </c>
      <c r="C162" s="28">
        <v>160</v>
      </c>
      <c r="D162" s="42">
        <v>2</v>
      </c>
      <c r="E162" s="45">
        <v>1</v>
      </c>
      <c r="F162" s="44" t="s">
        <v>48</v>
      </c>
      <c r="G162" s="85" t="s">
        <v>305</v>
      </c>
    </row>
    <row r="163" spans="1:1024" s="27" customFormat="1" hidden="1">
      <c r="A163" s="28">
        <v>1130142</v>
      </c>
      <c r="B163" s="84" t="s">
        <v>87</v>
      </c>
      <c r="C163" s="28">
        <v>60</v>
      </c>
      <c r="D163" s="42">
        <v>2</v>
      </c>
      <c r="E163" s="45">
        <v>1</v>
      </c>
      <c r="F163" s="44" t="s">
        <v>48</v>
      </c>
      <c r="G163" s="10" t="s">
        <v>88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</row>
    <row r="164" spans="1:1024" hidden="1">
      <c r="A164" s="91">
        <v>1130143</v>
      </c>
      <c r="B164" s="84" t="s">
        <v>156</v>
      </c>
      <c r="C164" s="28">
        <v>150</v>
      </c>
      <c r="D164" s="42">
        <v>1</v>
      </c>
      <c r="E164" s="45">
        <v>1</v>
      </c>
      <c r="F164" s="44" t="s">
        <v>48</v>
      </c>
      <c r="G164" s="85" t="s">
        <v>73</v>
      </c>
    </row>
    <row r="165" spans="1:1024" hidden="1">
      <c r="A165" s="28">
        <v>1130144</v>
      </c>
      <c r="B165" s="84" t="s">
        <v>116</v>
      </c>
      <c r="C165" s="28">
        <v>150</v>
      </c>
      <c r="D165" s="42">
        <v>1</v>
      </c>
      <c r="E165" s="45">
        <v>1</v>
      </c>
      <c r="F165" s="44" t="s">
        <v>48</v>
      </c>
      <c r="G165" s="10" t="s">
        <v>49</v>
      </c>
    </row>
    <row r="166" spans="1:1024" hidden="1">
      <c r="A166" s="28">
        <v>1130145</v>
      </c>
      <c r="B166" s="84" t="s">
        <v>86</v>
      </c>
      <c r="C166" s="28">
        <v>200</v>
      </c>
      <c r="D166" s="42">
        <v>2</v>
      </c>
      <c r="E166" s="45">
        <v>2</v>
      </c>
      <c r="F166" s="48" t="s">
        <v>51</v>
      </c>
      <c r="G166" s="85" t="s">
        <v>131</v>
      </c>
    </row>
    <row r="167" spans="1:1024" hidden="1">
      <c r="A167" s="28">
        <v>1130147</v>
      </c>
      <c r="B167" s="84" t="s">
        <v>351</v>
      </c>
      <c r="C167" s="28">
        <v>250</v>
      </c>
      <c r="D167" s="42">
        <v>2</v>
      </c>
      <c r="E167" s="28">
        <v>1</v>
      </c>
      <c r="F167" s="47" t="s">
        <v>48</v>
      </c>
      <c r="G167" s="87" t="s">
        <v>99</v>
      </c>
    </row>
    <row r="168" spans="1:1024" hidden="1">
      <c r="A168" s="28">
        <v>1130148</v>
      </c>
      <c r="B168" s="84" t="s">
        <v>151</v>
      </c>
      <c r="C168" s="28">
        <v>220</v>
      </c>
      <c r="D168" s="42">
        <v>1</v>
      </c>
      <c r="E168" s="45">
        <v>1</v>
      </c>
      <c r="F168" s="44" t="s">
        <v>48</v>
      </c>
      <c r="G168" s="10" t="s">
        <v>44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  <c r="JB168" s="27"/>
      <c r="JC168" s="27"/>
      <c r="JD168" s="27"/>
      <c r="JE168" s="27"/>
      <c r="JF168" s="27"/>
      <c r="JG168" s="27"/>
      <c r="JH168" s="27"/>
      <c r="JI168" s="27"/>
      <c r="JJ168" s="27"/>
      <c r="JK168" s="27"/>
      <c r="JL168" s="27"/>
      <c r="JM168" s="27"/>
      <c r="JN168" s="27"/>
      <c r="JO168" s="27"/>
      <c r="JP168" s="27"/>
      <c r="JQ168" s="27"/>
      <c r="JR168" s="27"/>
      <c r="JS168" s="27"/>
      <c r="JT168" s="27"/>
      <c r="JU168" s="27"/>
      <c r="JV168" s="27"/>
      <c r="JW168" s="27"/>
      <c r="JX168" s="27"/>
      <c r="JY168" s="27"/>
      <c r="JZ168" s="27"/>
      <c r="KA168" s="27"/>
      <c r="KB168" s="27"/>
      <c r="KC168" s="27"/>
      <c r="KD168" s="27"/>
      <c r="KE168" s="27"/>
      <c r="KF168" s="27"/>
      <c r="KG168" s="27"/>
      <c r="KH168" s="27"/>
      <c r="KI168" s="27"/>
      <c r="KJ168" s="27"/>
      <c r="KK168" s="27"/>
      <c r="KL168" s="27"/>
      <c r="KM168" s="27"/>
      <c r="KN168" s="27"/>
      <c r="KO168" s="27"/>
      <c r="KP168" s="27"/>
      <c r="KQ168" s="27"/>
      <c r="KR168" s="27"/>
      <c r="KS168" s="27"/>
      <c r="KT168" s="27"/>
      <c r="KU168" s="27"/>
      <c r="KV168" s="27"/>
      <c r="KW168" s="27"/>
      <c r="KX168" s="27"/>
      <c r="KY168" s="27"/>
      <c r="KZ168" s="27"/>
      <c r="LA168" s="27"/>
      <c r="LB168" s="27"/>
      <c r="LC168" s="27"/>
      <c r="LD168" s="27"/>
      <c r="LE168" s="27"/>
      <c r="LF168" s="27"/>
      <c r="LG168" s="27"/>
      <c r="LH168" s="27"/>
      <c r="LI168" s="27"/>
      <c r="LJ168" s="27"/>
      <c r="LK168" s="27"/>
      <c r="LL168" s="27"/>
      <c r="LM168" s="27"/>
      <c r="LN168" s="27"/>
      <c r="LO168" s="27"/>
      <c r="LP168" s="27"/>
      <c r="LQ168" s="27"/>
      <c r="LR168" s="27"/>
      <c r="LS168" s="27"/>
      <c r="LT168" s="27"/>
      <c r="LU168" s="27"/>
      <c r="LV168" s="27"/>
      <c r="LW168" s="27"/>
      <c r="LX168" s="27"/>
      <c r="LY168" s="27"/>
      <c r="LZ168" s="27"/>
      <c r="MA168" s="27"/>
      <c r="MB168" s="27"/>
      <c r="MC168" s="27"/>
      <c r="MD168" s="27"/>
      <c r="ME168" s="27"/>
      <c r="MF168" s="27"/>
      <c r="MG168" s="27"/>
      <c r="MH168" s="27"/>
      <c r="MI168" s="27"/>
      <c r="MJ168" s="27"/>
      <c r="MK168" s="27"/>
      <c r="ML168" s="27"/>
      <c r="MM168" s="27"/>
      <c r="MN168" s="27"/>
      <c r="MO168" s="27"/>
      <c r="MP168" s="27"/>
      <c r="MQ168" s="27"/>
      <c r="MR168" s="27"/>
      <c r="MS168" s="27"/>
      <c r="MT168" s="27"/>
      <c r="MU168" s="27"/>
      <c r="MV168" s="27"/>
      <c r="MW168" s="27"/>
      <c r="MX168" s="27"/>
      <c r="MY168" s="27"/>
      <c r="MZ168" s="27"/>
      <c r="NA168" s="27"/>
      <c r="NB168" s="27"/>
      <c r="NC168" s="27"/>
      <c r="ND168" s="27"/>
      <c r="NE168" s="27"/>
      <c r="NF168" s="27"/>
      <c r="NG168" s="27"/>
      <c r="NH168" s="27"/>
      <c r="NI168" s="27"/>
      <c r="NJ168" s="27"/>
      <c r="NK168" s="27"/>
      <c r="NL168" s="27"/>
      <c r="NM168" s="27"/>
      <c r="NN168" s="27"/>
      <c r="NO168" s="27"/>
      <c r="NP168" s="27"/>
      <c r="NQ168" s="27"/>
      <c r="NR168" s="27"/>
      <c r="NS168" s="27"/>
      <c r="NT168" s="27"/>
      <c r="NU168" s="27"/>
      <c r="NV168" s="27"/>
      <c r="NW168" s="27"/>
      <c r="NX168" s="27"/>
      <c r="NY168" s="27"/>
      <c r="NZ168" s="27"/>
      <c r="OA168" s="27"/>
      <c r="OB168" s="27"/>
      <c r="OC168" s="27"/>
      <c r="OD168" s="27"/>
      <c r="OE168" s="27"/>
      <c r="OF168" s="27"/>
      <c r="OG168" s="27"/>
      <c r="OH168" s="27"/>
      <c r="OI168" s="27"/>
      <c r="OJ168" s="27"/>
      <c r="OK168" s="27"/>
      <c r="OL168" s="27"/>
      <c r="OM168" s="27"/>
      <c r="ON168" s="27"/>
      <c r="OO168" s="27"/>
      <c r="OP168" s="27"/>
      <c r="OQ168" s="27"/>
      <c r="OR168" s="27"/>
      <c r="OS168" s="27"/>
      <c r="OT168" s="27"/>
      <c r="OU168" s="27"/>
      <c r="OV168" s="27"/>
      <c r="OW168" s="27"/>
      <c r="OX168" s="27"/>
      <c r="OY168" s="27"/>
      <c r="OZ168" s="27"/>
      <c r="PA168" s="27"/>
      <c r="PB168" s="27"/>
      <c r="PC168" s="27"/>
      <c r="PD168" s="27"/>
      <c r="PE168" s="27"/>
      <c r="PF168" s="27"/>
      <c r="PG168" s="27"/>
      <c r="PH168" s="27"/>
      <c r="PI168" s="27"/>
      <c r="PJ168" s="27"/>
      <c r="PK168" s="27"/>
      <c r="PL168" s="27"/>
      <c r="PM168" s="27"/>
      <c r="PN168" s="27"/>
      <c r="PO168" s="27"/>
      <c r="PP168" s="27"/>
      <c r="PQ168" s="27"/>
      <c r="PR168" s="27"/>
      <c r="PS168" s="27"/>
      <c r="PT168" s="27"/>
      <c r="PU168" s="27"/>
      <c r="PV168" s="27"/>
      <c r="PW168" s="27"/>
      <c r="PX168" s="27"/>
      <c r="PY168" s="27"/>
      <c r="PZ168" s="27"/>
      <c r="QA168" s="27"/>
      <c r="QB168" s="27"/>
      <c r="QC168" s="27"/>
      <c r="QD168" s="27"/>
      <c r="QE168" s="27"/>
      <c r="QF168" s="27"/>
      <c r="QG168" s="27"/>
      <c r="QH168" s="27"/>
      <c r="QI168" s="27"/>
      <c r="QJ168" s="27"/>
      <c r="QK168" s="27"/>
      <c r="QL168" s="27"/>
      <c r="QM168" s="27"/>
      <c r="QN168" s="27"/>
      <c r="QO168" s="27"/>
      <c r="QP168" s="27"/>
      <c r="QQ168" s="27"/>
      <c r="QR168" s="27"/>
      <c r="QS168" s="27"/>
      <c r="QT168" s="27"/>
      <c r="QU168" s="27"/>
      <c r="QV168" s="27"/>
      <c r="QW168" s="27"/>
      <c r="QX168" s="27"/>
      <c r="QY168" s="27"/>
      <c r="QZ168" s="27"/>
      <c r="RA168" s="27"/>
      <c r="RB168" s="27"/>
      <c r="RC168" s="27"/>
      <c r="RD168" s="27"/>
      <c r="RE168" s="27"/>
      <c r="RF168" s="27"/>
      <c r="RG168" s="27"/>
      <c r="RH168" s="27"/>
      <c r="RI168" s="27"/>
      <c r="RJ168" s="27"/>
      <c r="RK168" s="27"/>
      <c r="RL168" s="27"/>
      <c r="RM168" s="27"/>
      <c r="RN168" s="27"/>
      <c r="RO168" s="27"/>
      <c r="RP168" s="27"/>
      <c r="RQ168" s="27"/>
      <c r="RR168" s="27"/>
      <c r="RS168" s="27"/>
      <c r="RT168" s="27"/>
      <c r="RU168" s="27"/>
      <c r="RV168" s="27"/>
      <c r="RW168" s="27"/>
      <c r="RX168" s="27"/>
      <c r="RY168" s="27"/>
      <c r="RZ168" s="27"/>
      <c r="SA168" s="27"/>
      <c r="SB168" s="27"/>
      <c r="SC168" s="27"/>
      <c r="SD168" s="27"/>
      <c r="SE168" s="27"/>
      <c r="SF168" s="27"/>
      <c r="SG168" s="27"/>
      <c r="SH168" s="27"/>
      <c r="SI168" s="27"/>
      <c r="SJ168" s="27"/>
      <c r="SK168" s="27"/>
      <c r="SL168" s="27"/>
      <c r="SM168" s="27"/>
      <c r="SN168" s="27"/>
      <c r="SO168" s="27"/>
      <c r="SP168" s="27"/>
      <c r="SQ168" s="27"/>
      <c r="SR168" s="27"/>
      <c r="SS168" s="27"/>
      <c r="ST168" s="27"/>
      <c r="SU168" s="27"/>
      <c r="SV168" s="27"/>
      <c r="SW168" s="27"/>
      <c r="SX168" s="27"/>
      <c r="SY168" s="27"/>
      <c r="SZ168" s="27"/>
      <c r="TA168" s="27"/>
      <c r="TB168" s="27"/>
      <c r="TC168" s="27"/>
      <c r="TD168" s="27"/>
      <c r="TE168" s="27"/>
      <c r="TF168" s="27"/>
      <c r="TG168" s="27"/>
      <c r="TH168" s="27"/>
      <c r="TI168" s="27"/>
      <c r="TJ168" s="27"/>
      <c r="TK168" s="27"/>
      <c r="TL168" s="27"/>
      <c r="TM168" s="27"/>
      <c r="TN168" s="27"/>
      <c r="TO168" s="27"/>
      <c r="TP168" s="27"/>
      <c r="TQ168" s="27"/>
      <c r="TR168" s="27"/>
      <c r="TS168" s="27"/>
      <c r="TT168" s="27"/>
      <c r="TU168" s="27"/>
      <c r="TV168" s="27"/>
      <c r="TW168" s="27"/>
      <c r="TX168" s="27"/>
      <c r="TY168" s="27"/>
      <c r="TZ168" s="27"/>
      <c r="UA168" s="27"/>
      <c r="UB168" s="27"/>
      <c r="UC168" s="27"/>
      <c r="UD168" s="27"/>
      <c r="UE168" s="27"/>
      <c r="UF168" s="27"/>
      <c r="UG168" s="27"/>
      <c r="UH168" s="27"/>
      <c r="UI168" s="27"/>
      <c r="UJ168" s="27"/>
      <c r="UK168" s="27"/>
      <c r="UL168" s="27"/>
      <c r="UM168" s="27"/>
      <c r="UN168" s="27"/>
      <c r="UO168" s="27"/>
      <c r="UP168" s="27"/>
      <c r="UQ168" s="27"/>
      <c r="UR168" s="27"/>
      <c r="US168" s="27"/>
      <c r="UT168" s="27"/>
      <c r="UU168" s="27"/>
      <c r="UV168" s="27"/>
      <c r="UW168" s="27"/>
      <c r="UX168" s="27"/>
      <c r="UY168" s="27"/>
      <c r="UZ168" s="27"/>
      <c r="VA168" s="27"/>
      <c r="VB168" s="27"/>
      <c r="VC168" s="27"/>
      <c r="VD168" s="27"/>
      <c r="VE168" s="27"/>
      <c r="VF168" s="27"/>
      <c r="VG168" s="27"/>
      <c r="VH168" s="27"/>
      <c r="VI168" s="27"/>
      <c r="VJ168" s="27"/>
      <c r="VK168" s="27"/>
      <c r="VL168" s="27"/>
      <c r="VM168" s="27"/>
      <c r="VN168" s="27"/>
      <c r="VO168" s="27"/>
      <c r="VP168" s="27"/>
      <c r="VQ168" s="27"/>
      <c r="VR168" s="27"/>
      <c r="VS168" s="27"/>
      <c r="VT168" s="27"/>
      <c r="VU168" s="27"/>
      <c r="VV168" s="27"/>
      <c r="VW168" s="27"/>
      <c r="VX168" s="27"/>
      <c r="VY168" s="27"/>
      <c r="VZ168" s="27"/>
      <c r="WA168" s="27"/>
      <c r="WB168" s="27"/>
      <c r="WC168" s="27"/>
      <c r="WD168" s="27"/>
      <c r="WE168" s="27"/>
      <c r="WF168" s="27"/>
      <c r="WG168" s="27"/>
      <c r="WH168" s="27"/>
      <c r="WI168" s="27"/>
      <c r="WJ168" s="27"/>
      <c r="WK168" s="27"/>
      <c r="WL168" s="27"/>
      <c r="WM168" s="27"/>
      <c r="WN168" s="27"/>
      <c r="WO168" s="27"/>
      <c r="WP168" s="27"/>
      <c r="WQ168" s="27"/>
      <c r="WR168" s="27"/>
      <c r="WS168" s="27"/>
      <c r="WT168" s="27"/>
      <c r="WU168" s="27"/>
      <c r="WV168" s="27"/>
      <c r="WW168" s="27"/>
      <c r="WX168" s="27"/>
      <c r="WY168" s="27"/>
      <c r="WZ168" s="27"/>
      <c r="XA168" s="27"/>
      <c r="XB168" s="27"/>
      <c r="XC168" s="27"/>
      <c r="XD168" s="27"/>
      <c r="XE168" s="27"/>
      <c r="XF168" s="27"/>
      <c r="XG168" s="27"/>
      <c r="XH168" s="27"/>
      <c r="XI168" s="27"/>
      <c r="XJ168" s="27"/>
      <c r="XK168" s="27"/>
      <c r="XL168" s="27"/>
      <c r="XM168" s="27"/>
      <c r="XN168" s="27"/>
      <c r="XO168" s="27"/>
      <c r="XP168" s="27"/>
      <c r="XQ168" s="27"/>
      <c r="XR168" s="27"/>
      <c r="XS168" s="27"/>
      <c r="XT168" s="27"/>
      <c r="XU168" s="27"/>
      <c r="XV168" s="27"/>
      <c r="XW168" s="27"/>
      <c r="XX168" s="27"/>
      <c r="XY168" s="27"/>
      <c r="XZ168" s="27"/>
      <c r="YA168" s="27"/>
      <c r="YB168" s="27"/>
      <c r="YC168" s="27"/>
      <c r="YD168" s="27"/>
      <c r="YE168" s="27"/>
      <c r="YF168" s="27"/>
      <c r="YG168" s="27"/>
      <c r="YH168" s="27"/>
      <c r="YI168" s="27"/>
      <c r="YJ168" s="27"/>
      <c r="YK168" s="27"/>
      <c r="YL168" s="27"/>
      <c r="YM168" s="27"/>
      <c r="YN168" s="27"/>
      <c r="YO168" s="27"/>
      <c r="YP168" s="27"/>
      <c r="YQ168" s="27"/>
      <c r="YR168" s="27"/>
      <c r="YS168" s="27"/>
      <c r="YT168" s="27"/>
      <c r="YU168" s="27"/>
      <c r="YV168" s="27"/>
      <c r="YW168" s="27"/>
      <c r="YX168" s="27"/>
      <c r="YY168" s="27"/>
      <c r="YZ168" s="27"/>
      <c r="ZA168" s="27"/>
      <c r="ZB168" s="27"/>
      <c r="ZC168" s="27"/>
      <c r="ZD168" s="27"/>
      <c r="ZE168" s="27"/>
      <c r="ZF168" s="27"/>
      <c r="ZG168" s="27"/>
      <c r="ZH168" s="27"/>
      <c r="ZI168" s="27"/>
      <c r="ZJ168" s="27"/>
      <c r="ZK168" s="27"/>
      <c r="ZL168" s="27"/>
      <c r="ZM168" s="27"/>
      <c r="ZN168" s="27"/>
      <c r="ZO168" s="27"/>
      <c r="ZP168" s="27"/>
      <c r="ZQ168" s="27"/>
      <c r="ZR168" s="27"/>
      <c r="ZS168" s="27"/>
      <c r="ZT168" s="27"/>
      <c r="ZU168" s="27"/>
      <c r="ZV168" s="27"/>
      <c r="ZW168" s="27"/>
      <c r="ZX168" s="27"/>
      <c r="ZY168" s="27"/>
      <c r="ZZ168" s="27"/>
      <c r="AAA168" s="27"/>
      <c r="AAB168" s="27"/>
      <c r="AAC168" s="27"/>
      <c r="AAD168" s="27"/>
      <c r="AAE168" s="27"/>
      <c r="AAF168" s="27"/>
      <c r="AAG168" s="27"/>
      <c r="AAH168" s="27"/>
      <c r="AAI168" s="27"/>
      <c r="AAJ168" s="27"/>
      <c r="AAK168" s="27"/>
      <c r="AAL168" s="27"/>
      <c r="AAM168" s="27"/>
      <c r="AAN168" s="27"/>
      <c r="AAO168" s="27"/>
      <c r="AAP168" s="27"/>
      <c r="AAQ168" s="27"/>
      <c r="AAR168" s="27"/>
      <c r="AAS168" s="27"/>
      <c r="AAT168" s="27"/>
      <c r="AAU168" s="27"/>
      <c r="AAV168" s="27"/>
      <c r="AAW168" s="27"/>
      <c r="AAX168" s="27"/>
      <c r="AAY168" s="27"/>
      <c r="AAZ168" s="27"/>
      <c r="ABA168" s="27"/>
      <c r="ABB168" s="27"/>
      <c r="ABC168" s="27"/>
      <c r="ABD168" s="27"/>
      <c r="ABE168" s="27"/>
      <c r="ABF168" s="27"/>
      <c r="ABG168" s="27"/>
      <c r="ABH168" s="27"/>
      <c r="ABI168" s="27"/>
      <c r="ABJ168" s="27"/>
      <c r="ABK168" s="27"/>
      <c r="ABL168" s="27"/>
      <c r="ABM168" s="27"/>
      <c r="ABN168" s="27"/>
      <c r="ABO168" s="27"/>
      <c r="ABP168" s="27"/>
      <c r="ABQ168" s="27"/>
      <c r="ABR168" s="27"/>
      <c r="ABS168" s="27"/>
      <c r="ABT168" s="27"/>
      <c r="ABU168" s="27"/>
      <c r="ABV168" s="27"/>
      <c r="ABW168" s="27"/>
      <c r="ABX168" s="27"/>
      <c r="ABY168" s="27"/>
      <c r="ABZ168" s="27"/>
      <c r="ACA168" s="27"/>
      <c r="ACB168" s="27"/>
      <c r="ACC168" s="27"/>
      <c r="ACD168" s="27"/>
      <c r="ACE168" s="27"/>
      <c r="ACF168" s="27"/>
      <c r="ACG168" s="27"/>
      <c r="ACH168" s="27"/>
      <c r="ACI168" s="27"/>
      <c r="ACJ168" s="27"/>
      <c r="ACK168" s="27"/>
      <c r="ACL168" s="27"/>
      <c r="ACM168" s="27"/>
      <c r="ACN168" s="27"/>
      <c r="ACO168" s="27"/>
      <c r="ACP168" s="27"/>
      <c r="ACQ168" s="27"/>
      <c r="ACR168" s="27"/>
      <c r="ACS168" s="27"/>
      <c r="ACT168" s="27"/>
      <c r="ACU168" s="27"/>
      <c r="ACV168" s="27"/>
      <c r="ACW168" s="27"/>
      <c r="ACX168" s="27"/>
      <c r="ACY168" s="27"/>
      <c r="ACZ168" s="27"/>
      <c r="ADA168" s="27"/>
      <c r="ADB168" s="27"/>
      <c r="ADC168" s="27"/>
      <c r="ADD168" s="27"/>
      <c r="ADE168" s="27"/>
      <c r="ADF168" s="27"/>
      <c r="ADG168" s="27"/>
      <c r="ADH168" s="27"/>
      <c r="ADI168" s="27"/>
      <c r="ADJ168" s="27"/>
      <c r="ADK168" s="27"/>
      <c r="ADL168" s="27"/>
      <c r="ADM168" s="27"/>
      <c r="ADN168" s="27"/>
      <c r="ADO168" s="27"/>
      <c r="ADP168" s="27"/>
      <c r="ADQ168" s="27"/>
      <c r="ADR168" s="27"/>
      <c r="ADS168" s="27"/>
      <c r="ADT168" s="27"/>
      <c r="ADU168" s="27"/>
      <c r="ADV168" s="27"/>
      <c r="ADW168" s="27"/>
      <c r="ADX168" s="27"/>
      <c r="ADY168" s="27"/>
      <c r="ADZ168" s="27"/>
      <c r="AEA168" s="27"/>
      <c r="AEB168" s="27"/>
      <c r="AEC168" s="27"/>
      <c r="AED168" s="27"/>
      <c r="AEE168" s="27"/>
      <c r="AEF168" s="27"/>
      <c r="AEG168" s="27"/>
      <c r="AEH168" s="27"/>
      <c r="AEI168" s="27"/>
      <c r="AEJ168" s="27"/>
      <c r="AEK168" s="27"/>
      <c r="AEL168" s="27"/>
      <c r="AEM168" s="27"/>
      <c r="AEN168" s="27"/>
      <c r="AEO168" s="27"/>
      <c r="AEP168" s="27"/>
      <c r="AEQ168" s="27"/>
      <c r="AER168" s="27"/>
      <c r="AES168" s="27"/>
      <c r="AET168" s="27"/>
      <c r="AEU168" s="27"/>
      <c r="AEV168" s="27"/>
      <c r="AEW168" s="27"/>
      <c r="AEX168" s="27"/>
      <c r="AEY168" s="27"/>
      <c r="AEZ168" s="27"/>
      <c r="AFA168" s="27"/>
      <c r="AFB168" s="27"/>
      <c r="AFC168" s="27"/>
      <c r="AFD168" s="27"/>
      <c r="AFE168" s="27"/>
      <c r="AFF168" s="27"/>
      <c r="AFG168" s="27"/>
      <c r="AFH168" s="27"/>
      <c r="AFI168" s="27"/>
      <c r="AFJ168" s="27"/>
      <c r="AFK168" s="27"/>
      <c r="AFL168" s="27"/>
      <c r="AFM168" s="27"/>
      <c r="AFN168" s="27"/>
      <c r="AFO168" s="27"/>
      <c r="AFP168" s="27"/>
      <c r="AFQ168" s="27"/>
      <c r="AFR168" s="27"/>
      <c r="AFS168" s="27"/>
      <c r="AFT168" s="27"/>
      <c r="AFU168" s="27"/>
      <c r="AFV168" s="27"/>
      <c r="AFW168" s="27"/>
      <c r="AFX168" s="27"/>
      <c r="AFY168" s="27"/>
      <c r="AFZ168" s="27"/>
      <c r="AGA168" s="27"/>
      <c r="AGB168" s="27"/>
      <c r="AGC168" s="27"/>
      <c r="AGD168" s="27"/>
      <c r="AGE168" s="27"/>
      <c r="AGF168" s="27"/>
      <c r="AGG168" s="27"/>
      <c r="AGH168" s="27"/>
      <c r="AGI168" s="27"/>
      <c r="AGJ168" s="27"/>
      <c r="AGK168" s="27"/>
      <c r="AGL168" s="27"/>
      <c r="AGM168" s="27"/>
      <c r="AGN168" s="27"/>
      <c r="AGO168" s="27"/>
      <c r="AGP168" s="27"/>
      <c r="AGQ168" s="27"/>
      <c r="AGR168" s="27"/>
      <c r="AGS168" s="27"/>
      <c r="AGT168" s="27"/>
      <c r="AGU168" s="27"/>
      <c r="AGV168" s="27"/>
      <c r="AGW168" s="27"/>
      <c r="AGX168" s="27"/>
      <c r="AGY168" s="27"/>
      <c r="AGZ168" s="27"/>
      <c r="AHA168" s="27"/>
      <c r="AHB168" s="27"/>
      <c r="AHC168" s="27"/>
      <c r="AHD168" s="27"/>
      <c r="AHE168" s="27"/>
      <c r="AHF168" s="27"/>
      <c r="AHG168" s="27"/>
      <c r="AHH168" s="27"/>
      <c r="AHI168" s="27"/>
      <c r="AHJ168" s="27"/>
      <c r="AHK168" s="27"/>
      <c r="AHL168" s="27"/>
      <c r="AHM168" s="27"/>
      <c r="AHN168" s="27"/>
      <c r="AHO168" s="27"/>
      <c r="AHP168" s="27"/>
      <c r="AHQ168" s="27"/>
      <c r="AHR168" s="27"/>
      <c r="AHS168" s="27"/>
      <c r="AHT168" s="27"/>
      <c r="AHU168" s="27"/>
      <c r="AHV168" s="27"/>
      <c r="AHW168" s="27"/>
      <c r="AHX168" s="27"/>
      <c r="AHY168" s="27"/>
      <c r="AHZ168" s="27"/>
      <c r="AIA168" s="27"/>
      <c r="AIB168" s="27"/>
      <c r="AIC168" s="27"/>
      <c r="AID168" s="27"/>
      <c r="AIE168" s="27"/>
      <c r="AIF168" s="27"/>
      <c r="AIG168" s="27"/>
      <c r="AIH168" s="27"/>
      <c r="AII168" s="27"/>
      <c r="AIJ168" s="27"/>
      <c r="AIK168" s="27"/>
      <c r="AIL168" s="27"/>
      <c r="AIM168" s="27"/>
      <c r="AIN168" s="27"/>
      <c r="AIO168" s="27"/>
      <c r="AIP168" s="27"/>
      <c r="AIQ168" s="27"/>
      <c r="AIR168" s="27"/>
      <c r="AIS168" s="27"/>
      <c r="AIT168" s="27"/>
      <c r="AIU168" s="27"/>
      <c r="AIV168" s="27"/>
      <c r="AIW168" s="27"/>
      <c r="AIX168" s="27"/>
      <c r="AIY168" s="27"/>
      <c r="AIZ168" s="27"/>
      <c r="AJA168" s="27"/>
      <c r="AJB168" s="27"/>
      <c r="AJC168" s="27"/>
      <c r="AJD168" s="27"/>
      <c r="AJE168" s="27"/>
      <c r="AJF168" s="27"/>
      <c r="AJG168" s="27"/>
      <c r="AJH168" s="27"/>
      <c r="AJI168" s="27"/>
      <c r="AJJ168" s="27"/>
      <c r="AJK168" s="27"/>
      <c r="AJL168" s="27"/>
      <c r="AJM168" s="27"/>
      <c r="AJN168" s="27"/>
      <c r="AJO168" s="27"/>
      <c r="AJP168" s="27"/>
      <c r="AJQ168" s="27"/>
      <c r="AJR168" s="27"/>
      <c r="AJS168" s="27"/>
      <c r="AJT168" s="27"/>
      <c r="AJU168" s="27"/>
      <c r="AJV168" s="27"/>
      <c r="AJW168" s="27"/>
      <c r="AJX168" s="27"/>
      <c r="AJY168" s="27"/>
      <c r="AJZ168" s="27"/>
      <c r="AKA168" s="27"/>
      <c r="AKB168" s="27"/>
      <c r="AKC168" s="27"/>
      <c r="AKD168" s="27"/>
      <c r="AKE168" s="27"/>
      <c r="AKF168" s="27"/>
      <c r="AKG168" s="27"/>
      <c r="AKH168" s="27"/>
      <c r="AKI168" s="27"/>
      <c r="AKJ168" s="27"/>
      <c r="AKK168" s="27"/>
      <c r="AKL168" s="27"/>
      <c r="AKM168" s="27"/>
      <c r="AKN168" s="27"/>
      <c r="AKO168" s="27"/>
      <c r="AKP168" s="27"/>
      <c r="AKQ168" s="27"/>
      <c r="AKR168" s="27"/>
      <c r="AKS168" s="27"/>
      <c r="AKT168" s="27"/>
      <c r="AKU168" s="27"/>
      <c r="AKV168" s="27"/>
      <c r="AKW168" s="27"/>
      <c r="AKX168" s="27"/>
      <c r="AKY168" s="27"/>
      <c r="AKZ168" s="27"/>
      <c r="ALA168" s="27"/>
      <c r="ALB168" s="27"/>
      <c r="ALC168" s="27"/>
      <c r="ALD168" s="27"/>
      <c r="ALE168" s="27"/>
      <c r="ALF168" s="27"/>
      <c r="ALG168" s="27"/>
      <c r="ALH168" s="27"/>
      <c r="ALI168" s="27"/>
      <c r="ALJ168" s="27"/>
      <c r="ALK168" s="27"/>
      <c r="ALL168" s="27"/>
      <c r="ALM168" s="27"/>
      <c r="ALN168" s="27"/>
      <c r="ALO168" s="27"/>
      <c r="ALP168" s="27"/>
      <c r="ALQ168" s="27"/>
      <c r="ALR168" s="27"/>
      <c r="ALS168" s="27"/>
      <c r="ALT168" s="27"/>
      <c r="ALU168" s="27"/>
      <c r="ALV168" s="27"/>
      <c r="ALW168" s="27"/>
      <c r="ALX168" s="27"/>
      <c r="ALY168" s="27"/>
      <c r="ALZ168" s="27"/>
      <c r="AMA168" s="27"/>
      <c r="AMB168" s="27"/>
      <c r="AMC168" s="27"/>
      <c r="AMD168" s="27"/>
      <c r="AME168" s="27"/>
      <c r="AMF168" s="27"/>
      <c r="AMG168" s="27"/>
      <c r="AMH168" s="27"/>
      <c r="AMI168" s="27"/>
      <c r="AMJ168" s="27"/>
    </row>
    <row r="169" spans="1:1024" hidden="1">
      <c r="A169" s="28">
        <v>1130149</v>
      </c>
      <c r="B169" s="84" t="s">
        <v>66</v>
      </c>
      <c r="C169" s="28">
        <v>100</v>
      </c>
      <c r="D169" s="42">
        <v>1</v>
      </c>
      <c r="E169" s="45">
        <v>1</v>
      </c>
      <c r="F169" s="44" t="s">
        <v>48</v>
      </c>
      <c r="G169" s="10" t="s">
        <v>67</v>
      </c>
    </row>
    <row r="170" spans="1:1024" hidden="1">
      <c r="A170" s="28">
        <v>1130150</v>
      </c>
      <c r="B170" s="84" t="s">
        <v>72</v>
      </c>
      <c r="C170" s="28">
        <v>200</v>
      </c>
      <c r="D170" s="42">
        <v>1</v>
      </c>
      <c r="E170" s="45">
        <v>1</v>
      </c>
      <c r="F170" s="44" t="s">
        <v>48</v>
      </c>
      <c r="G170" s="85" t="s">
        <v>65</v>
      </c>
    </row>
    <row r="171" spans="1:1024" hidden="1">
      <c r="A171" s="28">
        <v>1130151</v>
      </c>
      <c r="B171" s="84" t="s">
        <v>82</v>
      </c>
      <c r="C171" s="28">
        <v>200</v>
      </c>
      <c r="D171" s="42">
        <v>2</v>
      </c>
      <c r="E171" s="45">
        <v>1</v>
      </c>
      <c r="F171" s="44" t="s">
        <v>48</v>
      </c>
      <c r="G171" s="85" t="s">
        <v>190</v>
      </c>
    </row>
    <row r="172" spans="1:1024" hidden="1">
      <c r="A172" s="28">
        <v>1130152</v>
      </c>
      <c r="B172" s="84" t="s">
        <v>189</v>
      </c>
      <c r="C172" s="28">
        <v>60</v>
      </c>
      <c r="D172" s="42">
        <v>2</v>
      </c>
      <c r="E172" s="45">
        <v>1</v>
      </c>
      <c r="F172" s="44" t="s">
        <v>48</v>
      </c>
      <c r="G172" s="10" t="s">
        <v>190</v>
      </c>
    </row>
    <row r="173" spans="1:1024" hidden="1">
      <c r="A173" s="28">
        <v>1130156</v>
      </c>
      <c r="B173" s="84" t="s">
        <v>79</v>
      </c>
      <c r="C173" s="28">
        <v>60</v>
      </c>
      <c r="D173" s="42">
        <v>2</v>
      </c>
      <c r="E173" s="45">
        <v>1</v>
      </c>
      <c r="F173" s="44" t="s">
        <v>48</v>
      </c>
      <c r="G173" s="85" t="s">
        <v>131</v>
      </c>
    </row>
    <row r="174" spans="1:1024" hidden="1">
      <c r="A174" s="28">
        <v>1130157</v>
      </c>
      <c r="B174" s="84" t="s">
        <v>186</v>
      </c>
      <c r="C174" s="28">
        <v>30</v>
      </c>
      <c r="D174" s="42">
        <v>1</v>
      </c>
      <c r="E174" s="45">
        <v>1</v>
      </c>
      <c r="F174" s="44" t="s">
        <v>48</v>
      </c>
      <c r="G174" s="10" t="s">
        <v>63</v>
      </c>
    </row>
    <row r="175" spans="1:1024" hidden="1">
      <c r="A175" s="28">
        <v>1130158</v>
      </c>
      <c r="B175" s="84" t="s">
        <v>237</v>
      </c>
      <c r="C175" s="28">
        <v>350</v>
      </c>
      <c r="D175" s="42">
        <v>1</v>
      </c>
      <c r="E175" s="45">
        <v>1</v>
      </c>
      <c r="F175" s="44" t="s">
        <v>48</v>
      </c>
      <c r="G175" s="10" t="s">
        <v>49</v>
      </c>
    </row>
    <row r="176" spans="1:1024" hidden="1">
      <c r="A176" s="28">
        <v>1130160</v>
      </c>
      <c r="B176" s="84" t="s">
        <v>184</v>
      </c>
      <c r="C176" s="28">
        <v>100</v>
      </c>
      <c r="D176" s="42">
        <v>5</v>
      </c>
      <c r="E176" s="45">
        <v>1</v>
      </c>
      <c r="F176" s="44" t="s">
        <v>48</v>
      </c>
      <c r="G176" s="85" t="s">
        <v>279</v>
      </c>
    </row>
    <row r="177" spans="1:1024" hidden="1">
      <c r="A177" s="28">
        <v>1130161</v>
      </c>
      <c r="B177" s="84" t="s">
        <v>231</v>
      </c>
      <c r="C177" s="28">
        <v>70</v>
      </c>
      <c r="D177" s="42">
        <v>1</v>
      </c>
      <c r="E177" s="45">
        <v>1</v>
      </c>
      <c r="F177" s="44" t="s">
        <v>48</v>
      </c>
      <c r="G177" s="10" t="s">
        <v>44</v>
      </c>
    </row>
    <row r="178" spans="1:1024" hidden="1">
      <c r="A178" s="28">
        <v>1130162</v>
      </c>
      <c r="B178" s="84" t="s">
        <v>115</v>
      </c>
      <c r="C178" s="28">
        <v>0</v>
      </c>
      <c r="D178" s="42">
        <v>1</v>
      </c>
      <c r="E178" s="45">
        <v>2</v>
      </c>
      <c r="F178" s="44" t="s">
        <v>51</v>
      </c>
      <c r="G178" s="10" t="s">
        <v>49</v>
      </c>
    </row>
    <row r="179" spans="1:1024" s="24" customFormat="1" hidden="1">
      <c r="A179" s="28">
        <v>1130163</v>
      </c>
      <c r="B179" s="84" t="s">
        <v>203</v>
      </c>
      <c r="C179" s="28">
        <v>40</v>
      </c>
      <c r="D179" s="42">
        <v>1</v>
      </c>
      <c r="E179" s="45">
        <v>1</v>
      </c>
      <c r="F179" s="44" t="s">
        <v>48</v>
      </c>
      <c r="G179" s="10" t="s">
        <v>204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</row>
    <row r="180" spans="1:1024" hidden="1">
      <c r="A180" s="28">
        <v>1130164</v>
      </c>
      <c r="B180" s="84" t="s">
        <v>218</v>
      </c>
      <c r="C180" s="28">
        <v>60</v>
      </c>
      <c r="D180" s="42">
        <v>1</v>
      </c>
      <c r="E180" s="45">
        <v>1</v>
      </c>
      <c r="F180" s="44" t="s">
        <v>48</v>
      </c>
      <c r="G180" s="10" t="s">
        <v>44</v>
      </c>
    </row>
    <row r="181" spans="1:1024" hidden="1">
      <c r="A181" s="28">
        <v>1130165</v>
      </c>
      <c r="B181" s="84" t="s">
        <v>220</v>
      </c>
      <c r="C181" s="28">
        <v>80</v>
      </c>
      <c r="D181" s="42">
        <v>1</v>
      </c>
      <c r="E181" s="45">
        <v>1</v>
      </c>
      <c r="F181" s="44" t="s">
        <v>48</v>
      </c>
      <c r="G181" s="85" t="s">
        <v>44</v>
      </c>
    </row>
    <row r="182" spans="1:1024" hidden="1">
      <c r="A182" s="28">
        <v>1130166</v>
      </c>
      <c r="B182" s="84" t="s">
        <v>223</v>
      </c>
      <c r="C182" s="28">
        <v>60</v>
      </c>
      <c r="D182" s="42">
        <v>1</v>
      </c>
      <c r="E182" s="45">
        <v>1</v>
      </c>
      <c r="F182" s="44" t="s">
        <v>48</v>
      </c>
      <c r="G182" s="85" t="s">
        <v>78</v>
      </c>
    </row>
    <row r="183" spans="1:1024" hidden="1">
      <c r="A183" s="28">
        <v>1130167</v>
      </c>
      <c r="B183" s="84" t="s">
        <v>234</v>
      </c>
      <c r="C183" s="28">
        <v>40</v>
      </c>
      <c r="D183" s="42">
        <v>1</v>
      </c>
      <c r="E183" s="45">
        <v>1</v>
      </c>
      <c r="F183" s="44" t="s">
        <v>48</v>
      </c>
      <c r="G183" s="10" t="s">
        <v>44</v>
      </c>
    </row>
    <row r="184" spans="1:1024" hidden="1">
      <c r="A184" s="28">
        <v>1130168</v>
      </c>
      <c r="B184" s="84" t="s">
        <v>233</v>
      </c>
      <c r="C184" s="28">
        <v>40</v>
      </c>
      <c r="D184" s="42">
        <v>1</v>
      </c>
      <c r="E184" s="45">
        <v>1</v>
      </c>
      <c r="F184" s="44" t="s">
        <v>48</v>
      </c>
      <c r="G184" s="10" t="s">
        <v>44</v>
      </c>
    </row>
    <row r="185" spans="1:1024" hidden="1">
      <c r="A185" s="28">
        <v>1130169</v>
      </c>
      <c r="B185" s="84" t="s">
        <v>244</v>
      </c>
      <c r="C185" s="28">
        <v>40</v>
      </c>
      <c r="D185" s="42">
        <v>3</v>
      </c>
      <c r="E185" s="45">
        <v>1</v>
      </c>
      <c r="F185" s="44" t="s">
        <v>48</v>
      </c>
      <c r="G185" s="85" t="s">
        <v>280</v>
      </c>
    </row>
    <row r="186" spans="1:1024" hidden="1">
      <c r="A186" s="28">
        <v>1130170</v>
      </c>
      <c r="B186" s="84" t="s">
        <v>235</v>
      </c>
      <c r="C186" s="28">
        <v>40</v>
      </c>
      <c r="D186" s="42">
        <v>1</v>
      </c>
      <c r="E186" s="45">
        <v>1</v>
      </c>
      <c r="F186" s="44" t="s">
        <v>48</v>
      </c>
      <c r="G186" s="85" t="s">
        <v>92</v>
      </c>
    </row>
    <row r="187" spans="1:1024" hidden="1">
      <c r="A187" s="28">
        <v>1130171</v>
      </c>
      <c r="B187" s="84" t="s">
        <v>327</v>
      </c>
      <c r="C187" s="28">
        <v>80</v>
      </c>
      <c r="D187" s="42">
        <v>1</v>
      </c>
      <c r="E187" s="45">
        <v>1</v>
      </c>
      <c r="F187" s="44" t="s">
        <v>48</v>
      </c>
      <c r="G187" s="85" t="s">
        <v>49</v>
      </c>
    </row>
    <row r="188" spans="1:1024" hidden="1">
      <c r="A188" s="28">
        <v>1130172</v>
      </c>
      <c r="B188" s="84" t="s">
        <v>245</v>
      </c>
      <c r="C188" s="28">
        <v>60</v>
      </c>
      <c r="D188" s="42">
        <v>1</v>
      </c>
      <c r="E188" s="45">
        <v>1</v>
      </c>
      <c r="F188" s="44" t="s">
        <v>48</v>
      </c>
      <c r="G188" s="85" t="s">
        <v>162</v>
      </c>
    </row>
    <row r="189" spans="1:1024" hidden="1">
      <c r="A189" s="28">
        <v>1130173</v>
      </c>
      <c r="B189" s="84" t="s">
        <v>352</v>
      </c>
      <c r="C189" s="28">
        <v>100</v>
      </c>
      <c r="D189" s="42">
        <v>2</v>
      </c>
      <c r="E189" s="28">
        <v>1</v>
      </c>
      <c r="F189" s="47" t="s">
        <v>48</v>
      </c>
      <c r="G189" s="87" t="s">
        <v>99</v>
      </c>
    </row>
    <row r="190" spans="1:1024" hidden="1">
      <c r="A190" s="28">
        <v>1130174</v>
      </c>
      <c r="B190" s="84" t="s">
        <v>246</v>
      </c>
      <c r="C190" s="28">
        <v>40</v>
      </c>
      <c r="D190" s="42">
        <v>1</v>
      </c>
      <c r="E190" s="28">
        <v>1</v>
      </c>
      <c r="F190" s="47" t="s">
        <v>48</v>
      </c>
      <c r="G190" s="87" t="s">
        <v>81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  <c r="JD190" s="27"/>
      <c r="JE190" s="27"/>
      <c r="JF190" s="27"/>
      <c r="JG190" s="27"/>
      <c r="JH190" s="27"/>
      <c r="JI190" s="27"/>
      <c r="JJ190" s="27"/>
      <c r="JK190" s="27"/>
      <c r="JL190" s="27"/>
      <c r="JM190" s="27"/>
      <c r="JN190" s="27"/>
      <c r="JO190" s="27"/>
      <c r="JP190" s="27"/>
      <c r="JQ190" s="27"/>
      <c r="JR190" s="27"/>
      <c r="JS190" s="27"/>
      <c r="JT190" s="27"/>
      <c r="JU190" s="27"/>
      <c r="JV190" s="27"/>
      <c r="JW190" s="27"/>
      <c r="JX190" s="27"/>
      <c r="JY190" s="27"/>
      <c r="JZ190" s="27"/>
      <c r="KA190" s="27"/>
      <c r="KB190" s="27"/>
      <c r="KC190" s="27"/>
      <c r="KD190" s="27"/>
      <c r="KE190" s="27"/>
      <c r="KF190" s="27"/>
      <c r="KG190" s="27"/>
      <c r="KH190" s="27"/>
      <c r="KI190" s="27"/>
      <c r="KJ190" s="27"/>
      <c r="KK190" s="27"/>
      <c r="KL190" s="27"/>
      <c r="KM190" s="27"/>
      <c r="KN190" s="27"/>
      <c r="KO190" s="27"/>
      <c r="KP190" s="27"/>
      <c r="KQ190" s="27"/>
      <c r="KR190" s="27"/>
      <c r="KS190" s="27"/>
      <c r="KT190" s="27"/>
      <c r="KU190" s="27"/>
      <c r="KV190" s="27"/>
      <c r="KW190" s="27"/>
      <c r="KX190" s="27"/>
      <c r="KY190" s="27"/>
      <c r="KZ190" s="27"/>
      <c r="LA190" s="27"/>
      <c r="LB190" s="27"/>
      <c r="LC190" s="27"/>
      <c r="LD190" s="27"/>
      <c r="LE190" s="27"/>
      <c r="LF190" s="27"/>
      <c r="LG190" s="27"/>
      <c r="LH190" s="27"/>
      <c r="LI190" s="27"/>
      <c r="LJ190" s="27"/>
      <c r="LK190" s="27"/>
      <c r="LL190" s="27"/>
      <c r="LM190" s="27"/>
      <c r="LN190" s="27"/>
      <c r="LO190" s="27"/>
      <c r="LP190" s="27"/>
      <c r="LQ190" s="27"/>
      <c r="LR190" s="27"/>
      <c r="LS190" s="27"/>
      <c r="LT190" s="27"/>
      <c r="LU190" s="27"/>
      <c r="LV190" s="27"/>
      <c r="LW190" s="27"/>
      <c r="LX190" s="27"/>
      <c r="LY190" s="27"/>
      <c r="LZ190" s="27"/>
      <c r="MA190" s="27"/>
      <c r="MB190" s="27"/>
      <c r="MC190" s="27"/>
      <c r="MD190" s="27"/>
      <c r="ME190" s="27"/>
      <c r="MF190" s="27"/>
      <c r="MG190" s="27"/>
      <c r="MH190" s="27"/>
      <c r="MI190" s="27"/>
      <c r="MJ190" s="27"/>
      <c r="MK190" s="27"/>
      <c r="ML190" s="27"/>
      <c r="MM190" s="27"/>
      <c r="MN190" s="27"/>
      <c r="MO190" s="27"/>
      <c r="MP190" s="27"/>
      <c r="MQ190" s="27"/>
      <c r="MR190" s="27"/>
      <c r="MS190" s="27"/>
      <c r="MT190" s="27"/>
      <c r="MU190" s="27"/>
      <c r="MV190" s="27"/>
      <c r="MW190" s="27"/>
      <c r="MX190" s="27"/>
      <c r="MY190" s="27"/>
      <c r="MZ190" s="27"/>
      <c r="NA190" s="27"/>
      <c r="NB190" s="27"/>
      <c r="NC190" s="27"/>
      <c r="ND190" s="27"/>
      <c r="NE190" s="27"/>
      <c r="NF190" s="27"/>
      <c r="NG190" s="27"/>
      <c r="NH190" s="27"/>
      <c r="NI190" s="27"/>
      <c r="NJ190" s="27"/>
      <c r="NK190" s="27"/>
      <c r="NL190" s="27"/>
      <c r="NM190" s="27"/>
      <c r="NN190" s="27"/>
      <c r="NO190" s="27"/>
      <c r="NP190" s="27"/>
      <c r="NQ190" s="27"/>
      <c r="NR190" s="27"/>
      <c r="NS190" s="27"/>
      <c r="NT190" s="27"/>
      <c r="NU190" s="27"/>
      <c r="NV190" s="27"/>
      <c r="NW190" s="27"/>
      <c r="NX190" s="27"/>
      <c r="NY190" s="27"/>
      <c r="NZ190" s="27"/>
      <c r="OA190" s="27"/>
      <c r="OB190" s="27"/>
      <c r="OC190" s="27"/>
      <c r="OD190" s="27"/>
      <c r="OE190" s="27"/>
      <c r="OF190" s="27"/>
      <c r="OG190" s="27"/>
      <c r="OH190" s="27"/>
      <c r="OI190" s="27"/>
      <c r="OJ190" s="27"/>
      <c r="OK190" s="27"/>
      <c r="OL190" s="27"/>
      <c r="OM190" s="27"/>
      <c r="ON190" s="27"/>
      <c r="OO190" s="27"/>
      <c r="OP190" s="27"/>
      <c r="OQ190" s="27"/>
      <c r="OR190" s="27"/>
      <c r="OS190" s="27"/>
      <c r="OT190" s="27"/>
      <c r="OU190" s="27"/>
      <c r="OV190" s="27"/>
      <c r="OW190" s="27"/>
      <c r="OX190" s="27"/>
      <c r="OY190" s="27"/>
      <c r="OZ190" s="27"/>
      <c r="PA190" s="27"/>
      <c r="PB190" s="27"/>
      <c r="PC190" s="27"/>
      <c r="PD190" s="27"/>
      <c r="PE190" s="27"/>
      <c r="PF190" s="27"/>
      <c r="PG190" s="27"/>
      <c r="PH190" s="27"/>
      <c r="PI190" s="27"/>
      <c r="PJ190" s="27"/>
      <c r="PK190" s="27"/>
      <c r="PL190" s="27"/>
      <c r="PM190" s="27"/>
      <c r="PN190" s="27"/>
      <c r="PO190" s="27"/>
      <c r="PP190" s="27"/>
      <c r="PQ190" s="27"/>
      <c r="PR190" s="27"/>
      <c r="PS190" s="27"/>
      <c r="PT190" s="27"/>
      <c r="PU190" s="27"/>
      <c r="PV190" s="27"/>
      <c r="PW190" s="27"/>
      <c r="PX190" s="27"/>
      <c r="PY190" s="27"/>
      <c r="PZ190" s="27"/>
      <c r="QA190" s="27"/>
      <c r="QB190" s="27"/>
      <c r="QC190" s="27"/>
      <c r="QD190" s="27"/>
      <c r="QE190" s="27"/>
      <c r="QF190" s="27"/>
      <c r="QG190" s="27"/>
      <c r="QH190" s="27"/>
      <c r="QI190" s="27"/>
      <c r="QJ190" s="27"/>
      <c r="QK190" s="27"/>
      <c r="QL190" s="27"/>
      <c r="QM190" s="27"/>
      <c r="QN190" s="27"/>
      <c r="QO190" s="27"/>
      <c r="QP190" s="27"/>
      <c r="QQ190" s="27"/>
      <c r="QR190" s="27"/>
      <c r="QS190" s="27"/>
      <c r="QT190" s="27"/>
      <c r="QU190" s="27"/>
      <c r="QV190" s="27"/>
      <c r="QW190" s="27"/>
      <c r="QX190" s="27"/>
      <c r="QY190" s="27"/>
      <c r="QZ190" s="27"/>
      <c r="RA190" s="27"/>
      <c r="RB190" s="27"/>
      <c r="RC190" s="27"/>
      <c r="RD190" s="27"/>
      <c r="RE190" s="27"/>
      <c r="RF190" s="27"/>
      <c r="RG190" s="27"/>
      <c r="RH190" s="27"/>
      <c r="RI190" s="27"/>
      <c r="RJ190" s="27"/>
      <c r="RK190" s="27"/>
      <c r="RL190" s="27"/>
      <c r="RM190" s="27"/>
      <c r="RN190" s="27"/>
      <c r="RO190" s="27"/>
      <c r="RP190" s="27"/>
      <c r="RQ190" s="27"/>
      <c r="RR190" s="27"/>
      <c r="RS190" s="27"/>
      <c r="RT190" s="27"/>
      <c r="RU190" s="27"/>
      <c r="RV190" s="27"/>
      <c r="RW190" s="27"/>
      <c r="RX190" s="27"/>
      <c r="RY190" s="27"/>
      <c r="RZ190" s="27"/>
      <c r="SA190" s="27"/>
      <c r="SB190" s="27"/>
      <c r="SC190" s="27"/>
      <c r="SD190" s="27"/>
      <c r="SE190" s="27"/>
      <c r="SF190" s="27"/>
      <c r="SG190" s="27"/>
      <c r="SH190" s="27"/>
      <c r="SI190" s="27"/>
      <c r="SJ190" s="27"/>
      <c r="SK190" s="27"/>
      <c r="SL190" s="27"/>
      <c r="SM190" s="27"/>
      <c r="SN190" s="27"/>
      <c r="SO190" s="27"/>
      <c r="SP190" s="27"/>
      <c r="SQ190" s="27"/>
      <c r="SR190" s="27"/>
      <c r="SS190" s="27"/>
      <c r="ST190" s="27"/>
      <c r="SU190" s="27"/>
      <c r="SV190" s="27"/>
      <c r="SW190" s="27"/>
      <c r="SX190" s="27"/>
      <c r="SY190" s="27"/>
      <c r="SZ190" s="27"/>
      <c r="TA190" s="27"/>
      <c r="TB190" s="27"/>
      <c r="TC190" s="27"/>
      <c r="TD190" s="27"/>
      <c r="TE190" s="27"/>
      <c r="TF190" s="27"/>
      <c r="TG190" s="27"/>
      <c r="TH190" s="27"/>
      <c r="TI190" s="27"/>
      <c r="TJ190" s="27"/>
      <c r="TK190" s="27"/>
      <c r="TL190" s="27"/>
      <c r="TM190" s="27"/>
      <c r="TN190" s="27"/>
      <c r="TO190" s="27"/>
      <c r="TP190" s="27"/>
      <c r="TQ190" s="27"/>
      <c r="TR190" s="27"/>
      <c r="TS190" s="27"/>
      <c r="TT190" s="27"/>
      <c r="TU190" s="27"/>
      <c r="TV190" s="27"/>
      <c r="TW190" s="27"/>
      <c r="TX190" s="27"/>
      <c r="TY190" s="27"/>
      <c r="TZ190" s="27"/>
      <c r="UA190" s="27"/>
      <c r="UB190" s="27"/>
      <c r="UC190" s="27"/>
      <c r="UD190" s="27"/>
      <c r="UE190" s="27"/>
      <c r="UF190" s="27"/>
      <c r="UG190" s="27"/>
      <c r="UH190" s="27"/>
      <c r="UI190" s="27"/>
      <c r="UJ190" s="27"/>
      <c r="UK190" s="27"/>
      <c r="UL190" s="27"/>
      <c r="UM190" s="27"/>
      <c r="UN190" s="27"/>
      <c r="UO190" s="27"/>
      <c r="UP190" s="27"/>
      <c r="UQ190" s="27"/>
      <c r="UR190" s="27"/>
      <c r="US190" s="27"/>
      <c r="UT190" s="27"/>
      <c r="UU190" s="27"/>
      <c r="UV190" s="27"/>
      <c r="UW190" s="27"/>
      <c r="UX190" s="27"/>
      <c r="UY190" s="27"/>
      <c r="UZ190" s="27"/>
      <c r="VA190" s="27"/>
      <c r="VB190" s="27"/>
      <c r="VC190" s="27"/>
      <c r="VD190" s="27"/>
      <c r="VE190" s="27"/>
      <c r="VF190" s="27"/>
      <c r="VG190" s="27"/>
      <c r="VH190" s="27"/>
      <c r="VI190" s="27"/>
      <c r="VJ190" s="27"/>
      <c r="VK190" s="27"/>
      <c r="VL190" s="27"/>
      <c r="VM190" s="27"/>
      <c r="VN190" s="27"/>
      <c r="VO190" s="27"/>
      <c r="VP190" s="27"/>
      <c r="VQ190" s="27"/>
      <c r="VR190" s="27"/>
      <c r="VS190" s="27"/>
      <c r="VT190" s="27"/>
      <c r="VU190" s="27"/>
      <c r="VV190" s="27"/>
      <c r="VW190" s="27"/>
      <c r="VX190" s="27"/>
      <c r="VY190" s="27"/>
      <c r="VZ190" s="27"/>
      <c r="WA190" s="27"/>
      <c r="WB190" s="27"/>
      <c r="WC190" s="27"/>
      <c r="WD190" s="27"/>
      <c r="WE190" s="27"/>
      <c r="WF190" s="27"/>
      <c r="WG190" s="27"/>
      <c r="WH190" s="27"/>
      <c r="WI190" s="27"/>
      <c r="WJ190" s="27"/>
      <c r="WK190" s="27"/>
      <c r="WL190" s="27"/>
      <c r="WM190" s="27"/>
      <c r="WN190" s="27"/>
      <c r="WO190" s="27"/>
      <c r="WP190" s="27"/>
      <c r="WQ190" s="27"/>
      <c r="WR190" s="27"/>
      <c r="WS190" s="27"/>
      <c r="WT190" s="27"/>
      <c r="WU190" s="27"/>
      <c r="WV190" s="27"/>
      <c r="WW190" s="27"/>
      <c r="WX190" s="27"/>
      <c r="WY190" s="27"/>
      <c r="WZ190" s="27"/>
      <c r="XA190" s="27"/>
      <c r="XB190" s="27"/>
      <c r="XC190" s="27"/>
      <c r="XD190" s="27"/>
      <c r="XE190" s="27"/>
      <c r="XF190" s="27"/>
      <c r="XG190" s="27"/>
      <c r="XH190" s="27"/>
      <c r="XI190" s="27"/>
      <c r="XJ190" s="27"/>
      <c r="XK190" s="27"/>
      <c r="XL190" s="27"/>
      <c r="XM190" s="27"/>
      <c r="XN190" s="27"/>
      <c r="XO190" s="27"/>
      <c r="XP190" s="27"/>
      <c r="XQ190" s="27"/>
      <c r="XR190" s="27"/>
      <c r="XS190" s="27"/>
      <c r="XT190" s="27"/>
      <c r="XU190" s="27"/>
      <c r="XV190" s="27"/>
      <c r="XW190" s="27"/>
      <c r="XX190" s="27"/>
      <c r="XY190" s="27"/>
      <c r="XZ190" s="27"/>
      <c r="YA190" s="27"/>
      <c r="YB190" s="27"/>
      <c r="YC190" s="27"/>
      <c r="YD190" s="27"/>
      <c r="YE190" s="27"/>
      <c r="YF190" s="27"/>
      <c r="YG190" s="27"/>
      <c r="YH190" s="27"/>
      <c r="YI190" s="27"/>
      <c r="YJ190" s="27"/>
      <c r="YK190" s="27"/>
      <c r="YL190" s="27"/>
      <c r="YM190" s="27"/>
      <c r="YN190" s="27"/>
      <c r="YO190" s="27"/>
      <c r="YP190" s="27"/>
      <c r="YQ190" s="27"/>
      <c r="YR190" s="27"/>
      <c r="YS190" s="27"/>
      <c r="YT190" s="27"/>
      <c r="YU190" s="27"/>
      <c r="YV190" s="27"/>
      <c r="YW190" s="27"/>
      <c r="YX190" s="27"/>
      <c r="YY190" s="27"/>
      <c r="YZ190" s="27"/>
      <c r="ZA190" s="27"/>
      <c r="ZB190" s="27"/>
      <c r="ZC190" s="27"/>
      <c r="ZD190" s="27"/>
      <c r="ZE190" s="27"/>
      <c r="ZF190" s="27"/>
      <c r="ZG190" s="27"/>
      <c r="ZH190" s="27"/>
      <c r="ZI190" s="27"/>
      <c r="ZJ190" s="27"/>
      <c r="ZK190" s="27"/>
      <c r="ZL190" s="27"/>
      <c r="ZM190" s="27"/>
      <c r="ZN190" s="27"/>
      <c r="ZO190" s="27"/>
      <c r="ZP190" s="27"/>
      <c r="ZQ190" s="27"/>
      <c r="ZR190" s="27"/>
      <c r="ZS190" s="27"/>
      <c r="ZT190" s="27"/>
      <c r="ZU190" s="27"/>
      <c r="ZV190" s="27"/>
      <c r="ZW190" s="27"/>
      <c r="ZX190" s="27"/>
      <c r="ZY190" s="27"/>
      <c r="ZZ190" s="27"/>
      <c r="AAA190" s="27"/>
      <c r="AAB190" s="27"/>
      <c r="AAC190" s="27"/>
      <c r="AAD190" s="27"/>
      <c r="AAE190" s="27"/>
      <c r="AAF190" s="27"/>
      <c r="AAG190" s="27"/>
      <c r="AAH190" s="27"/>
      <c r="AAI190" s="27"/>
      <c r="AAJ190" s="27"/>
      <c r="AAK190" s="27"/>
      <c r="AAL190" s="27"/>
      <c r="AAM190" s="27"/>
      <c r="AAN190" s="27"/>
      <c r="AAO190" s="27"/>
      <c r="AAP190" s="27"/>
      <c r="AAQ190" s="27"/>
      <c r="AAR190" s="27"/>
      <c r="AAS190" s="27"/>
      <c r="AAT190" s="27"/>
      <c r="AAU190" s="27"/>
      <c r="AAV190" s="27"/>
      <c r="AAW190" s="27"/>
      <c r="AAX190" s="27"/>
      <c r="AAY190" s="27"/>
      <c r="AAZ190" s="27"/>
      <c r="ABA190" s="27"/>
      <c r="ABB190" s="27"/>
      <c r="ABC190" s="27"/>
      <c r="ABD190" s="27"/>
      <c r="ABE190" s="27"/>
      <c r="ABF190" s="27"/>
      <c r="ABG190" s="27"/>
      <c r="ABH190" s="27"/>
      <c r="ABI190" s="27"/>
      <c r="ABJ190" s="27"/>
      <c r="ABK190" s="27"/>
      <c r="ABL190" s="27"/>
      <c r="ABM190" s="27"/>
      <c r="ABN190" s="27"/>
      <c r="ABO190" s="27"/>
      <c r="ABP190" s="27"/>
      <c r="ABQ190" s="27"/>
      <c r="ABR190" s="27"/>
      <c r="ABS190" s="27"/>
      <c r="ABT190" s="27"/>
      <c r="ABU190" s="27"/>
      <c r="ABV190" s="27"/>
      <c r="ABW190" s="27"/>
      <c r="ABX190" s="27"/>
      <c r="ABY190" s="27"/>
      <c r="ABZ190" s="27"/>
      <c r="ACA190" s="27"/>
      <c r="ACB190" s="27"/>
      <c r="ACC190" s="27"/>
      <c r="ACD190" s="27"/>
      <c r="ACE190" s="27"/>
      <c r="ACF190" s="27"/>
      <c r="ACG190" s="27"/>
      <c r="ACH190" s="27"/>
      <c r="ACI190" s="27"/>
      <c r="ACJ190" s="27"/>
      <c r="ACK190" s="27"/>
      <c r="ACL190" s="27"/>
      <c r="ACM190" s="27"/>
      <c r="ACN190" s="27"/>
      <c r="ACO190" s="27"/>
      <c r="ACP190" s="27"/>
      <c r="ACQ190" s="27"/>
      <c r="ACR190" s="27"/>
      <c r="ACS190" s="27"/>
      <c r="ACT190" s="27"/>
      <c r="ACU190" s="27"/>
      <c r="ACV190" s="27"/>
      <c r="ACW190" s="27"/>
      <c r="ACX190" s="27"/>
      <c r="ACY190" s="27"/>
      <c r="ACZ190" s="27"/>
      <c r="ADA190" s="27"/>
      <c r="ADB190" s="27"/>
      <c r="ADC190" s="27"/>
      <c r="ADD190" s="27"/>
      <c r="ADE190" s="27"/>
      <c r="ADF190" s="27"/>
      <c r="ADG190" s="27"/>
      <c r="ADH190" s="27"/>
      <c r="ADI190" s="27"/>
      <c r="ADJ190" s="27"/>
      <c r="ADK190" s="27"/>
      <c r="ADL190" s="27"/>
      <c r="ADM190" s="27"/>
      <c r="ADN190" s="27"/>
      <c r="ADO190" s="27"/>
      <c r="ADP190" s="27"/>
      <c r="ADQ190" s="27"/>
      <c r="ADR190" s="27"/>
      <c r="ADS190" s="27"/>
      <c r="ADT190" s="27"/>
      <c r="ADU190" s="27"/>
      <c r="ADV190" s="27"/>
      <c r="ADW190" s="27"/>
      <c r="ADX190" s="27"/>
      <c r="ADY190" s="27"/>
      <c r="ADZ190" s="27"/>
      <c r="AEA190" s="27"/>
      <c r="AEB190" s="27"/>
      <c r="AEC190" s="27"/>
      <c r="AED190" s="27"/>
      <c r="AEE190" s="27"/>
      <c r="AEF190" s="27"/>
      <c r="AEG190" s="27"/>
      <c r="AEH190" s="27"/>
      <c r="AEI190" s="27"/>
      <c r="AEJ190" s="27"/>
      <c r="AEK190" s="27"/>
      <c r="AEL190" s="27"/>
      <c r="AEM190" s="27"/>
      <c r="AEN190" s="27"/>
      <c r="AEO190" s="27"/>
      <c r="AEP190" s="27"/>
      <c r="AEQ190" s="27"/>
      <c r="AER190" s="27"/>
      <c r="AES190" s="27"/>
      <c r="AET190" s="27"/>
      <c r="AEU190" s="27"/>
      <c r="AEV190" s="27"/>
      <c r="AEW190" s="27"/>
      <c r="AEX190" s="27"/>
      <c r="AEY190" s="27"/>
      <c r="AEZ190" s="27"/>
      <c r="AFA190" s="27"/>
      <c r="AFB190" s="27"/>
      <c r="AFC190" s="27"/>
      <c r="AFD190" s="27"/>
      <c r="AFE190" s="27"/>
      <c r="AFF190" s="27"/>
      <c r="AFG190" s="27"/>
      <c r="AFH190" s="27"/>
      <c r="AFI190" s="27"/>
      <c r="AFJ190" s="27"/>
      <c r="AFK190" s="27"/>
      <c r="AFL190" s="27"/>
      <c r="AFM190" s="27"/>
      <c r="AFN190" s="27"/>
      <c r="AFO190" s="27"/>
      <c r="AFP190" s="27"/>
      <c r="AFQ190" s="27"/>
      <c r="AFR190" s="27"/>
      <c r="AFS190" s="27"/>
      <c r="AFT190" s="27"/>
      <c r="AFU190" s="27"/>
      <c r="AFV190" s="27"/>
      <c r="AFW190" s="27"/>
      <c r="AFX190" s="27"/>
      <c r="AFY190" s="27"/>
      <c r="AFZ190" s="27"/>
      <c r="AGA190" s="27"/>
      <c r="AGB190" s="27"/>
      <c r="AGC190" s="27"/>
      <c r="AGD190" s="27"/>
      <c r="AGE190" s="27"/>
      <c r="AGF190" s="27"/>
      <c r="AGG190" s="27"/>
      <c r="AGH190" s="27"/>
      <c r="AGI190" s="27"/>
      <c r="AGJ190" s="27"/>
      <c r="AGK190" s="27"/>
      <c r="AGL190" s="27"/>
      <c r="AGM190" s="27"/>
      <c r="AGN190" s="27"/>
      <c r="AGO190" s="27"/>
      <c r="AGP190" s="27"/>
      <c r="AGQ190" s="27"/>
      <c r="AGR190" s="27"/>
      <c r="AGS190" s="27"/>
      <c r="AGT190" s="27"/>
      <c r="AGU190" s="27"/>
      <c r="AGV190" s="27"/>
      <c r="AGW190" s="27"/>
      <c r="AGX190" s="27"/>
      <c r="AGY190" s="27"/>
      <c r="AGZ190" s="27"/>
      <c r="AHA190" s="27"/>
      <c r="AHB190" s="27"/>
      <c r="AHC190" s="27"/>
      <c r="AHD190" s="27"/>
      <c r="AHE190" s="27"/>
      <c r="AHF190" s="27"/>
      <c r="AHG190" s="27"/>
      <c r="AHH190" s="27"/>
      <c r="AHI190" s="27"/>
      <c r="AHJ190" s="27"/>
      <c r="AHK190" s="27"/>
      <c r="AHL190" s="27"/>
      <c r="AHM190" s="27"/>
      <c r="AHN190" s="27"/>
      <c r="AHO190" s="27"/>
      <c r="AHP190" s="27"/>
      <c r="AHQ190" s="27"/>
      <c r="AHR190" s="27"/>
      <c r="AHS190" s="27"/>
      <c r="AHT190" s="27"/>
      <c r="AHU190" s="27"/>
      <c r="AHV190" s="27"/>
      <c r="AHW190" s="27"/>
      <c r="AHX190" s="27"/>
      <c r="AHY190" s="27"/>
      <c r="AHZ190" s="27"/>
      <c r="AIA190" s="27"/>
      <c r="AIB190" s="27"/>
      <c r="AIC190" s="27"/>
      <c r="AID190" s="27"/>
      <c r="AIE190" s="27"/>
      <c r="AIF190" s="27"/>
      <c r="AIG190" s="27"/>
      <c r="AIH190" s="27"/>
      <c r="AII190" s="27"/>
      <c r="AIJ190" s="27"/>
      <c r="AIK190" s="27"/>
      <c r="AIL190" s="27"/>
      <c r="AIM190" s="27"/>
      <c r="AIN190" s="27"/>
      <c r="AIO190" s="27"/>
      <c r="AIP190" s="27"/>
      <c r="AIQ190" s="27"/>
      <c r="AIR190" s="27"/>
      <c r="AIS190" s="27"/>
      <c r="AIT190" s="27"/>
      <c r="AIU190" s="27"/>
      <c r="AIV190" s="27"/>
      <c r="AIW190" s="27"/>
      <c r="AIX190" s="27"/>
      <c r="AIY190" s="27"/>
      <c r="AIZ190" s="27"/>
      <c r="AJA190" s="27"/>
      <c r="AJB190" s="27"/>
      <c r="AJC190" s="27"/>
      <c r="AJD190" s="27"/>
      <c r="AJE190" s="27"/>
      <c r="AJF190" s="27"/>
      <c r="AJG190" s="27"/>
      <c r="AJH190" s="27"/>
      <c r="AJI190" s="27"/>
      <c r="AJJ190" s="27"/>
      <c r="AJK190" s="27"/>
      <c r="AJL190" s="27"/>
      <c r="AJM190" s="27"/>
      <c r="AJN190" s="27"/>
      <c r="AJO190" s="27"/>
      <c r="AJP190" s="27"/>
      <c r="AJQ190" s="27"/>
      <c r="AJR190" s="27"/>
      <c r="AJS190" s="27"/>
      <c r="AJT190" s="27"/>
      <c r="AJU190" s="27"/>
      <c r="AJV190" s="27"/>
      <c r="AJW190" s="27"/>
      <c r="AJX190" s="27"/>
      <c r="AJY190" s="27"/>
      <c r="AJZ190" s="27"/>
      <c r="AKA190" s="27"/>
      <c r="AKB190" s="27"/>
      <c r="AKC190" s="27"/>
      <c r="AKD190" s="27"/>
      <c r="AKE190" s="27"/>
      <c r="AKF190" s="27"/>
      <c r="AKG190" s="27"/>
      <c r="AKH190" s="27"/>
      <c r="AKI190" s="27"/>
      <c r="AKJ190" s="27"/>
      <c r="AKK190" s="27"/>
      <c r="AKL190" s="27"/>
      <c r="AKM190" s="27"/>
      <c r="AKN190" s="27"/>
      <c r="AKO190" s="27"/>
      <c r="AKP190" s="27"/>
      <c r="AKQ190" s="27"/>
      <c r="AKR190" s="27"/>
      <c r="AKS190" s="27"/>
      <c r="AKT190" s="27"/>
      <c r="AKU190" s="27"/>
      <c r="AKV190" s="27"/>
      <c r="AKW190" s="27"/>
      <c r="AKX190" s="27"/>
      <c r="AKY190" s="27"/>
      <c r="AKZ190" s="27"/>
      <c r="ALA190" s="27"/>
      <c r="ALB190" s="27"/>
      <c r="ALC190" s="27"/>
      <c r="ALD190" s="27"/>
      <c r="ALE190" s="27"/>
      <c r="ALF190" s="27"/>
      <c r="ALG190" s="27"/>
      <c r="ALH190" s="27"/>
      <c r="ALI190" s="27"/>
      <c r="ALJ190" s="27"/>
      <c r="ALK190" s="27"/>
      <c r="ALL190" s="27"/>
      <c r="ALM190" s="27"/>
      <c r="ALN190" s="27"/>
      <c r="ALO190" s="27"/>
      <c r="ALP190" s="27"/>
      <c r="ALQ190" s="27"/>
      <c r="ALR190" s="27"/>
      <c r="ALS190" s="27"/>
      <c r="ALT190" s="27"/>
      <c r="ALU190" s="27"/>
      <c r="ALV190" s="27"/>
      <c r="ALW190" s="27"/>
      <c r="ALX190" s="27"/>
      <c r="ALY190" s="27"/>
      <c r="ALZ190" s="27"/>
      <c r="AMA190" s="27"/>
      <c r="AMB190" s="27"/>
      <c r="AMC190" s="27"/>
      <c r="AMD190" s="27"/>
      <c r="AME190" s="27"/>
      <c r="AMF190" s="27"/>
      <c r="AMG190" s="27"/>
      <c r="AMH190" s="27"/>
      <c r="AMI190" s="27"/>
      <c r="AMJ190" s="27"/>
    </row>
    <row r="191" spans="1:1024" hidden="1">
      <c r="A191" s="28">
        <v>1130175</v>
      </c>
      <c r="B191" s="84" t="s">
        <v>248</v>
      </c>
      <c r="C191" s="28">
        <v>600</v>
      </c>
      <c r="D191" s="42">
        <v>8</v>
      </c>
      <c r="E191" s="45">
        <v>1</v>
      </c>
      <c r="F191" s="44" t="s">
        <v>48</v>
      </c>
      <c r="G191" s="85" t="s">
        <v>249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  <c r="JD191" s="27"/>
      <c r="JE191" s="27"/>
      <c r="JF191" s="27"/>
      <c r="JG191" s="27"/>
      <c r="JH191" s="27"/>
      <c r="JI191" s="27"/>
      <c r="JJ191" s="27"/>
      <c r="JK191" s="27"/>
      <c r="JL191" s="27"/>
      <c r="JM191" s="27"/>
      <c r="JN191" s="27"/>
      <c r="JO191" s="27"/>
      <c r="JP191" s="27"/>
      <c r="JQ191" s="27"/>
      <c r="JR191" s="27"/>
      <c r="JS191" s="27"/>
      <c r="JT191" s="27"/>
      <c r="JU191" s="27"/>
      <c r="JV191" s="27"/>
      <c r="JW191" s="27"/>
      <c r="JX191" s="27"/>
      <c r="JY191" s="27"/>
      <c r="JZ191" s="27"/>
      <c r="KA191" s="27"/>
      <c r="KB191" s="27"/>
      <c r="KC191" s="27"/>
      <c r="KD191" s="27"/>
      <c r="KE191" s="27"/>
      <c r="KF191" s="27"/>
      <c r="KG191" s="27"/>
      <c r="KH191" s="27"/>
      <c r="KI191" s="27"/>
      <c r="KJ191" s="27"/>
      <c r="KK191" s="27"/>
      <c r="KL191" s="27"/>
      <c r="KM191" s="27"/>
      <c r="KN191" s="27"/>
      <c r="KO191" s="27"/>
      <c r="KP191" s="27"/>
      <c r="KQ191" s="27"/>
      <c r="KR191" s="27"/>
      <c r="KS191" s="27"/>
      <c r="KT191" s="27"/>
      <c r="KU191" s="27"/>
      <c r="KV191" s="27"/>
      <c r="KW191" s="27"/>
      <c r="KX191" s="27"/>
      <c r="KY191" s="27"/>
      <c r="KZ191" s="27"/>
      <c r="LA191" s="27"/>
      <c r="LB191" s="27"/>
      <c r="LC191" s="27"/>
      <c r="LD191" s="27"/>
      <c r="LE191" s="27"/>
      <c r="LF191" s="27"/>
      <c r="LG191" s="27"/>
      <c r="LH191" s="27"/>
      <c r="LI191" s="27"/>
      <c r="LJ191" s="27"/>
      <c r="LK191" s="27"/>
      <c r="LL191" s="27"/>
      <c r="LM191" s="27"/>
      <c r="LN191" s="27"/>
      <c r="LO191" s="27"/>
      <c r="LP191" s="27"/>
      <c r="LQ191" s="27"/>
      <c r="LR191" s="27"/>
      <c r="LS191" s="27"/>
      <c r="LT191" s="27"/>
      <c r="LU191" s="27"/>
      <c r="LV191" s="27"/>
      <c r="LW191" s="27"/>
      <c r="LX191" s="27"/>
      <c r="LY191" s="27"/>
      <c r="LZ191" s="27"/>
      <c r="MA191" s="27"/>
      <c r="MB191" s="27"/>
      <c r="MC191" s="27"/>
      <c r="MD191" s="27"/>
      <c r="ME191" s="27"/>
      <c r="MF191" s="27"/>
      <c r="MG191" s="27"/>
      <c r="MH191" s="27"/>
      <c r="MI191" s="27"/>
      <c r="MJ191" s="27"/>
      <c r="MK191" s="27"/>
      <c r="ML191" s="27"/>
      <c r="MM191" s="27"/>
      <c r="MN191" s="27"/>
      <c r="MO191" s="27"/>
      <c r="MP191" s="27"/>
      <c r="MQ191" s="27"/>
      <c r="MR191" s="27"/>
      <c r="MS191" s="27"/>
      <c r="MT191" s="27"/>
      <c r="MU191" s="27"/>
      <c r="MV191" s="27"/>
      <c r="MW191" s="27"/>
      <c r="MX191" s="27"/>
      <c r="MY191" s="27"/>
      <c r="MZ191" s="27"/>
      <c r="NA191" s="27"/>
      <c r="NB191" s="27"/>
      <c r="NC191" s="27"/>
      <c r="ND191" s="27"/>
      <c r="NE191" s="27"/>
      <c r="NF191" s="27"/>
      <c r="NG191" s="27"/>
      <c r="NH191" s="27"/>
      <c r="NI191" s="27"/>
      <c r="NJ191" s="27"/>
      <c r="NK191" s="27"/>
      <c r="NL191" s="27"/>
      <c r="NM191" s="27"/>
      <c r="NN191" s="27"/>
      <c r="NO191" s="27"/>
      <c r="NP191" s="27"/>
      <c r="NQ191" s="27"/>
      <c r="NR191" s="27"/>
      <c r="NS191" s="27"/>
      <c r="NT191" s="27"/>
      <c r="NU191" s="27"/>
      <c r="NV191" s="27"/>
      <c r="NW191" s="27"/>
      <c r="NX191" s="27"/>
      <c r="NY191" s="27"/>
      <c r="NZ191" s="27"/>
      <c r="OA191" s="27"/>
      <c r="OB191" s="27"/>
      <c r="OC191" s="27"/>
      <c r="OD191" s="27"/>
      <c r="OE191" s="27"/>
      <c r="OF191" s="27"/>
      <c r="OG191" s="27"/>
      <c r="OH191" s="27"/>
      <c r="OI191" s="27"/>
      <c r="OJ191" s="27"/>
      <c r="OK191" s="27"/>
      <c r="OL191" s="27"/>
      <c r="OM191" s="27"/>
      <c r="ON191" s="27"/>
      <c r="OO191" s="27"/>
      <c r="OP191" s="27"/>
      <c r="OQ191" s="27"/>
      <c r="OR191" s="27"/>
      <c r="OS191" s="27"/>
      <c r="OT191" s="27"/>
      <c r="OU191" s="27"/>
      <c r="OV191" s="27"/>
      <c r="OW191" s="27"/>
      <c r="OX191" s="27"/>
      <c r="OY191" s="27"/>
      <c r="OZ191" s="27"/>
      <c r="PA191" s="27"/>
      <c r="PB191" s="27"/>
      <c r="PC191" s="27"/>
      <c r="PD191" s="27"/>
      <c r="PE191" s="27"/>
      <c r="PF191" s="27"/>
      <c r="PG191" s="27"/>
      <c r="PH191" s="27"/>
      <c r="PI191" s="27"/>
      <c r="PJ191" s="27"/>
      <c r="PK191" s="27"/>
      <c r="PL191" s="27"/>
      <c r="PM191" s="27"/>
      <c r="PN191" s="27"/>
      <c r="PO191" s="27"/>
      <c r="PP191" s="27"/>
      <c r="PQ191" s="27"/>
      <c r="PR191" s="27"/>
      <c r="PS191" s="27"/>
      <c r="PT191" s="27"/>
      <c r="PU191" s="27"/>
      <c r="PV191" s="27"/>
      <c r="PW191" s="27"/>
      <c r="PX191" s="27"/>
      <c r="PY191" s="27"/>
      <c r="PZ191" s="27"/>
      <c r="QA191" s="27"/>
      <c r="QB191" s="27"/>
      <c r="QC191" s="27"/>
      <c r="QD191" s="27"/>
      <c r="QE191" s="27"/>
      <c r="QF191" s="27"/>
      <c r="QG191" s="27"/>
      <c r="QH191" s="27"/>
      <c r="QI191" s="27"/>
      <c r="QJ191" s="27"/>
      <c r="QK191" s="27"/>
      <c r="QL191" s="27"/>
      <c r="QM191" s="27"/>
      <c r="QN191" s="27"/>
      <c r="QO191" s="27"/>
      <c r="QP191" s="27"/>
      <c r="QQ191" s="27"/>
      <c r="QR191" s="27"/>
      <c r="QS191" s="27"/>
      <c r="QT191" s="27"/>
      <c r="QU191" s="27"/>
      <c r="QV191" s="27"/>
      <c r="QW191" s="27"/>
      <c r="QX191" s="27"/>
      <c r="QY191" s="27"/>
      <c r="QZ191" s="27"/>
      <c r="RA191" s="27"/>
      <c r="RB191" s="27"/>
      <c r="RC191" s="27"/>
      <c r="RD191" s="27"/>
      <c r="RE191" s="27"/>
      <c r="RF191" s="27"/>
      <c r="RG191" s="27"/>
      <c r="RH191" s="27"/>
      <c r="RI191" s="27"/>
      <c r="RJ191" s="27"/>
      <c r="RK191" s="27"/>
      <c r="RL191" s="27"/>
      <c r="RM191" s="27"/>
      <c r="RN191" s="27"/>
      <c r="RO191" s="27"/>
      <c r="RP191" s="27"/>
      <c r="RQ191" s="27"/>
      <c r="RR191" s="27"/>
      <c r="RS191" s="27"/>
      <c r="RT191" s="27"/>
      <c r="RU191" s="27"/>
      <c r="RV191" s="27"/>
      <c r="RW191" s="27"/>
      <c r="RX191" s="27"/>
      <c r="RY191" s="27"/>
      <c r="RZ191" s="27"/>
      <c r="SA191" s="27"/>
      <c r="SB191" s="27"/>
      <c r="SC191" s="27"/>
      <c r="SD191" s="27"/>
      <c r="SE191" s="27"/>
      <c r="SF191" s="27"/>
      <c r="SG191" s="27"/>
      <c r="SH191" s="27"/>
      <c r="SI191" s="27"/>
      <c r="SJ191" s="27"/>
      <c r="SK191" s="27"/>
      <c r="SL191" s="27"/>
      <c r="SM191" s="27"/>
      <c r="SN191" s="27"/>
      <c r="SO191" s="27"/>
      <c r="SP191" s="27"/>
      <c r="SQ191" s="27"/>
      <c r="SR191" s="27"/>
      <c r="SS191" s="27"/>
      <c r="ST191" s="27"/>
      <c r="SU191" s="27"/>
      <c r="SV191" s="27"/>
      <c r="SW191" s="27"/>
      <c r="SX191" s="27"/>
      <c r="SY191" s="27"/>
      <c r="SZ191" s="27"/>
      <c r="TA191" s="27"/>
      <c r="TB191" s="27"/>
      <c r="TC191" s="27"/>
      <c r="TD191" s="27"/>
      <c r="TE191" s="27"/>
      <c r="TF191" s="27"/>
      <c r="TG191" s="27"/>
      <c r="TH191" s="27"/>
      <c r="TI191" s="27"/>
      <c r="TJ191" s="27"/>
      <c r="TK191" s="27"/>
      <c r="TL191" s="27"/>
      <c r="TM191" s="27"/>
      <c r="TN191" s="27"/>
      <c r="TO191" s="27"/>
      <c r="TP191" s="27"/>
      <c r="TQ191" s="27"/>
      <c r="TR191" s="27"/>
      <c r="TS191" s="27"/>
      <c r="TT191" s="27"/>
      <c r="TU191" s="27"/>
      <c r="TV191" s="27"/>
      <c r="TW191" s="27"/>
      <c r="TX191" s="27"/>
      <c r="TY191" s="27"/>
      <c r="TZ191" s="27"/>
      <c r="UA191" s="27"/>
      <c r="UB191" s="27"/>
      <c r="UC191" s="27"/>
      <c r="UD191" s="27"/>
      <c r="UE191" s="27"/>
      <c r="UF191" s="27"/>
      <c r="UG191" s="27"/>
      <c r="UH191" s="27"/>
      <c r="UI191" s="27"/>
      <c r="UJ191" s="27"/>
      <c r="UK191" s="27"/>
      <c r="UL191" s="27"/>
      <c r="UM191" s="27"/>
      <c r="UN191" s="27"/>
      <c r="UO191" s="27"/>
      <c r="UP191" s="27"/>
      <c r="UQ191" s="27"/>
      <c r="UR191" s="27"/>
      <c r="US191" s="27"/>
      <c r="UT191" s="27"/>
      <c r="UU191" s="27"/>
      <c r="UV191" s="27"/>
      <c r="UW191" s="27"/>
      <c r="UX191" s="27"/>
      <c r="UY191" s="27"/>
      <c r="UZ191" s="27"/>
      <c r="VA191" s="27"/>
      <c r="VB191" s="27"/>
      <c r="VC191" s="27"/>
      <c r="VD191" s="27"/>
      <c r="VE191" s="27"/>
      <c r="VF191" s="27"/>
      <c r="VG191" s="27"/>
      <c r="VH191" s="27"/>
      <c r="VI191" s="27"/>
      <c r="VJ191" s="27"/>
      <c r="VK191" s="27"/>
      <c r="VL191" s="27"/>
      <c r="VM191" s="27"/>
      <c r="VN191" s="27"/>
      <c r="VO191" s="27"/>
      <c r="VP191" s="27"/>
      <c r="VQ191" s="27"/>
      <c r="VR191" s="27"/>
      <c r="VS191" s="27"/>
      <c r="VT191" s="27"/>
      <c r="VU191" s="27"/>
      <c r="VV191" s="27"/>
      <c r="VW191" s="27"/>
      <c r="VX191" s="27"/>
      <c r="VY191" s="27"/>
      <c r="VZ191" s="27"/>
      <c r="WA191" s="27"/>
      <c r="WB191" s="27"/>
      <c r="WC191" s="27"/>
      <c r="WD191" s="27"/>
      <c r="WE191" s="27"/>
      <c r="WF191" s="27"/>
      <c r="WG191" s="27"/>
      <c r="WH191" s="27"/>
      <c r="WI191" s="27"/>
      <c r="WJ191" s="27"/>
      <c r="WK191" s="27"/>
      <c r="WL191" s="27"/>
      <c r="WM191" s="27"/>
      <c r="WN191" s="27"/>
      <c r="WO191" s="27"/>
      <c r="WP191" s="27"/>
      <c r="WQ191" s="27"/>
      <c r="WR191" s="27"/>
      <c r="WS191" s="27"/>
      <c r="WT191" s="27"/>
      <c r="WU191" s="27"/>
      <c r="WV191" s="27"/>
      <c r="WW191" s="27"/>
      <c r="WX191" s="27"/>
      <c r="WY191" s="27"/>
      <c r="WZ191" s="27"/>
      <c r="XA191" s="27"/>
      <c r="XB191" s="27"/>
      <c r="XC191" s="27"/>
      <c r="XD191" s="27"/>
      <c r="XE191" s="27"/>
      <c r="XF191" s="27"/>
      <c r="XG191" s="27"/>
      <c r="XH191" s="27"/>
      <c r="XI191" s="27"/>
      <c r="XJ191" s="27"/>
      <c r="XK191" s="27"/>
      <c r="XL191" s="27"/>
      <c r="XM191" s="27"/>
      <c r="XN191" s="27"/>
      <c r="XO191" s="27"/>
      <c r="XP191" s="27"/>
      <c r="XQ191" s="27"/>
      <c r="XR191" s="27"/>
      <c r="XS191" s="27"/>
      <c r="XT191" s="27"/>
      <c r="XU191" s="27"/>
      <c r="XV191" s="27"/>
      <c r="XW191" s="27"/>
      <c r="XX191" s="27"/>
      <c r="XY191" s="27"/>
      <c r="XZ191" s="27"/>
      <c r="YA191" s="27"/>
      <c r="YB191" s="27"/>
      <c r="YC191" s="27"/>
      <c r="YD191" s="27"/>
      <c r="YE191" s="27"/>
      <c r="YF191" s="27"/>
      <c r="YG191" s="27"/>
      <c r="YH191" s="27"/>
      <c r="YI191" s="27"/>
      <c r="YJ191" s="27"/>
      <c r="YK191" s="27"/>
      <c r="YL191" s="27"/>
      <c r="YM191" s="27"/>
      <c r="YN191" s="27"/>
      <c r="YO191" s="27"/>
      <c r="YP191" s="27"/>
      <c r="YQ191" s="27"/>
      <c r="YR191" s="27"/>
      <c r="YS191" s="27"/>
      <c r="YT191" s="27"/>
      <c r="YU191" s="27"/>
      <c r="YV191" s="27"/>
      <c r="YW191" s="27"/>
      <c r="YX191" s="27"/>
      <c r="YY191" s="27"/>
      <c r="YZ191" s="27"/>
      <c r="ZA191" s="27"/>
      <c r="ZB191" s="27"/>
      <c r="ZC191" s="27"/>
      <c r="ZD191" s="27"/>
      <c r="ZE191" s="27"/>
      <c r="ZF191" s="27"/>
      <c r="ZG191" s="27"/>
      <c r="ZH191" s="27"/>
      <c r="ZI191" s="27"/>
      <c r="ZJ191" s="27"/>
      <c r="ZK191" s="27"/>
      <c r="ZL191" s="27"/>
      <c r="ZM191" s="27"/>
      <c r="ZN191" s="27"/>
      <c r="ZO191" s="27"/>
      <c r="ZP191" s="27"/>
      <c r="ZQ191" s="27"/>
      <c r="ZR191" s="27"/>
      <c r="ZS191" s="27"/>
      <c r="ZT191" s="27"/>
      <c r="ZU191" s="27"/>
      <c r="ZV191" s="27"/>
      <c r="ZW191" s="27"/>
      <c r="ZX191" s="27"/>
      <c r="ZY191" s="27"/>
      <c r="ZZ191" s="27"/>
      <c r="AAA191" s="27"/>
      <c r="AAB191" s="27"/>
      <c r="AAC191" s="27"/>
      <c r="AAD191" s="27"/>
      <c r="AAE191" s="27"/>
      <c r="AAF191" s="27"/>
      <c r="AAG191" s="27"/>
      <c r="AAH191" s="27"/>
      <c r="AAI191" s="27"/>
      <c r="AAJ191" s="27"/>
      <c r="AAK191" s="27"/>
      <c r="AAL191" s="27"/>
      <c r="AAM191" s="27"/>
      <c r="AAN191" s="27"/>
      <c r="AAO191" s="27"/>
      <c r="AAP191" s="27"/>
      <c r="AAQ191" s="27"/>
      <c r="AAR191" s="27"/>
      <c r="AAS191" s="27"/>
      <c r="AAT191" s="27"/>
      <c r="AAU191" s="27"/>
      <c r="AAV191" s="27"/>
      <c r="AAW191" s="27"/>
      <c r="AAX191" s="27"/>
      <c r="AAY191" s="27"/>
      <c r="AAZ191" s="27"/>
      <c r="ABA191" s="27"/>
      <c r="ABB191" s="27"/>
      <c r="ABC191" s="27"/>
      <c r="ABD191" s="27"/>
      <c r="ABE191" s="27"/>
      <c r="ABF191" s="27"/>
      <c r="ABG191" s="27"/>
      <c r="ABH191" s="27"/>
      <c r="ABI191" s="27"/>
      <c r="ABJ191" s="27"/>
      <c r="ABK191" s="27"/>
      <c r="ABL191" s="27"/>
      <c r="ABM191" s="27"/>
      <c r="ABN191" s="27"/>
      <c r="ABO191" s="27"/>
      <c r="ABP191" s="27"/>
      <c r="ABQ191" s="27"/>
      <c r="ABR191" s="27"/>
      <c r="ABS191" s="27"/>
      <c r="ABT191" s="27"/>
      <c r="ABU191" s="27"/>
      <c r="ABV191" s="27"/>
      <c r="ABW191" s="27"/>
      <c r="ABX191" s="27"/>
      <c r="ABY191" s="27"/>
      <c r="ABZ191" s="27"/>
      <c r="ACA191" s="27"/>
      <c r="ACB191" s="27"/>
      <c r="ACC191" s="27"/>
      <c r="ACD191" s="27"/>
      <c r="ACE191" s="27"/>
      <c r="ACF191" s="27"/>
      <c r="ACG191" s="27"/>
      <c r="ACH191" s="27"/>
      <c r="ACI191" s="27"/>
      <c r="ACJ191" s="27"/>
      <c r="ACK191" s="27"/>
      <c r="ACL191" s="27"/>
      <c r="ACM191" s="27"/>
      <c r="ACN191" s="27"/>
      <c r="ACO191" s="27"/>
      <c r="ACP191" s="27"/>
      <c r="ACQ191" s="27"/>
      <c r="ACR191" s="27"/>
      <c r="ACS191" s="27"/>
      <c r="ACT191" s="27"/>
      <c r="ACU191" s="27"/>
      <c r="ACV191" s="27"/>
      <c r="ACW191" s="27"/>
      <c r="ACX191" s="27"/>
      <c r="ACY191" s="27"/>
      <c r="ACZ191" s="27"/>
      <c r="ADA191" s="27"/>
      <c r="ADB191" s="27"/>
      <c r="ADC191" s="27"/>
      <c r="ADD191" s="27"/>
      <c r="ADE191" s="27"/>
      <c r="ADF191" s="27"/>
      <c r="ADG191" s="27"/>
      <c r="ADH191" s="27"/>
      <c r="ADI191" s="27"/>
      <c r="ADJ191" s="27"/>
      <c r="ADK191" s="27"/>
      <c r="ADL191" s="27"/>
      <c r="ADM191" s="27"/>
      <c r="ADN191" s="27"/>
      <c r="ADO191" s="27"/>
      <c r="ADP191" s="27"/>
      <c r="ADQ191" s="27"/>
      <c r="ADR191" s="27"/>
      <c r="ADS191" s="27"/>
      <c r="ADT191" s="27"/>
      <c r="ADU191" s="27"/>
      <c r="ADV191" s="27"/>
      <c r="ADW191" s="27"/>
      <c r="ADX191" s="27"/>
      <c r="ADY191" s="27"/>
      <c r="ADZ191" s="27"/>
      <c r="AEA191" s="27"/>
      <c r="AEB191" s="27"/>
      <c r="AEC191" s="27"/>
      <c r="AED191" s="27"/>
      <c r="AEE191" s="27"/>
      <c r="AEF191" s="27"/>
      <c r="AEG191" s="27"/>
      <c r="AEH191" s="27"/>
      <c r="AEI191" s="27"/>
      <c r="AEJ191" s="27"/>
      <c r="AEK191" s="27"/>
      <c r="AEL191" s="27"/>
      <c r="AEM191" s="27"/>
      <c r="AEN191" s="27"/>
      <c r="AEO191" s="27"/>
      <c r="AEP191" s="27"/>
      <c r="AEQ191" s="27"/>
      <c r="AER191" s="27"/>
      <c r="AES191" s="27"/>
      <c r="AET191" s="27"/>
      <c r="AEU191" s="27"/>
      <c r="AEV191" s="27"/>
      <c r="AEW191" s="27"/>
      <c r="AEX191" s="27"/>
      <c r="AEY191" s="27"/>
      <c r="AEZ191" s="27"/>
      <c r="AFA191" s="27"/>
      <c r="AFB191" s="27"/>
      <c r="AFC191" s="27"/>
      <c r="AFD191" s="27"/>
      <c r="AFE191" s="27"/>
      <c r="AFF191" s="27"/>
      <c r="AFG191" s="27"/>
      <c r="AFH191" s="27"/>
      <c r="AFI191" s="27"/>
      <c r="AFJ191" s="27"/>
      <c r="AFK191" s="27"/>
      <c r="AFL191" s="27"/>
      <c r="AFM191" s="27"/>
      <c r="AFN191" s="27"/>
      <c r="AFO191" s="27"/>
      <c r="AFP191" s="27"/>
      <c r="AFQ191" s="27"/>
      <c r="AFR191" s="27"/>
      <c r="AFS191" s="27"/>
      <c r="AFT191" s="27"/>
      <c r="AFU191" s="27"/>
      <c r="AFV191" s="27"/>
      <c r="AFW191" s="27"/>
      <c r="AFX191" s="27"/>
      <c r="AFY191" s="27"/>
      <c r="AFZ191" s="27"/>
      <c r="AGA191" s="27"/>
      <c r="AGB191" s="27"/>
      <c r="AGC191" s="27"/>
      <c r="AGD191" s="27"/>
      <c r="AGE191" s="27"/>
      <c r="AGF191" s="27"/>
      <c r="AGG191" s="27"/>
      <c r="AGH191" s="27"/>
      <c r="AGI191" s="27"/>
      <c r="AGJ191" s="27"/>
      <c r="AGK191" s="27"/>
      <c r="AGL191" s="27"/>
      <c r="AGM191" s="27"/>
      <c r="AGN191" s="27"/>
      <c r="AGO191" s="27"/>
      <c r="AGP191" s="27"/>
      <c r="AGQ191" s="27"/>
      <c r="AGR191" s="27"/>
      <c r="AGS191" s="27"/>
      <c r="AGT191" s="27"/>
      <c r="AGU191" s="27"/>
      <c r="AGV191" s="27"/>
      <c r="AGW191" s="27"/>
      <c r="AGX191" s="27"/>
      <c r="AGY191" s="27"/>
      <c r="AGZ191" s="27"/>
      <c r="AHA191" s="27"/>
      <c r="AHB191" s="27"/>
      <c r="AHC191" s="27"/>
      <c r="AHD191" s="27"/>
      <c r="AHE191" s="27"/>
      <c r="AHF191" s="27"/>
      <c r="AHG191" s="27"/>
      <c r="AHH191" s="27"/>
      <c r="AHI191" s="27"/>
      <c r="AHJ191" s="27"/>
      <c r="AHK191" s="27"/>
      <c r="AHL191" s="27"/>
      <c r="AHM191" s="27"/>
      <c r="AHN191" s="27"/>
      <c r="AHO191" s="27"/>
      <c r="AHP191" s="27"/>
      <c r="AHQ191" s="27"/>
      <c r="AHR191" s="27"/>
      <c r="AHS191" s="27"/>
      <c r="AHT191" s="27"/>
      <c r="AHU191" s="27"/>
      <c r="AHV191" s="27"/>
      <c r="AHW191" s="27"/>
      <c r="AHX191" s="27"/>
      <c r="AHY191" s="27"/>
      <c r="AHZ191" s="27"/>
      <c r="AIA191" s="27"/>
      <c r="AIB191" s="27"/>
      <c r="AIC191" s="27"/>
      <c r="AID191" s="27"/>
      <c r="AIE191" s="27"/>
      <c r="AIF191" s="27"/>
      <c r="AIG191" s="27"/>
      <c r="AIH191" s="27"/>
      <c r="AII191" s="27"/>
      <c r="AIJ191" s="27"/>
      <c r="AIK191" s="27"/>
      <c r="AIL191" s="27"/>
      <c r="AIM191" s="27"/>
      <c r="AIN191" s="27"/>
      <c r="AIO191" s="27"/>
      <c r="AIP191" s="27"/>
      <c r="AIQ191" s="27"/>
      <c r="AIR191" s="27"/>
      <c r="AIS191" s="27"/>
      <c r="AIT191" s="27"/>
      <c r="AIU191" s="27"/>
      <c r="AIV191" s="27"/>
      <c r="AIW191" s="27"/>
      <c r="AIX191" s="27"/>
      <c r="AIY191" s="27"/>
      <c r="AIZ191" s="27"/>
      <c r="AJA191" s="27"/>
      <c r="AJB191" s="27"/>
      <c r="AJC191" s="27"/>
      <c r="AJD191" s="27"/>
      <c r="AJE191" s="27"/>
      <c r="AJF191" s="27"/>
      <c r="AJG191" s="27"/>
      <c r="AJH191" s="27"/>
      <c r="AJI191" s="27"/>
      <c r="AJJ191" s="27"/>
      <c r="AJK191" s="27"/>
      <c r="AJL191" s="27"/>
      <c r="AJM191" s="27"/>
      <c r="AJN191" s="27"/>
      <c r="AJO191" s="27"/>
      <c r="AJP191" s="27"/>
      <c r="AJQ191" s="27"/>
      <c r="AJR191" s="27"/>
      <c r="AJS191" s="27"/>
      <c r="AJT191" s="27"/>
      <c r="AJU191" s="27"/>
      <c r="AJV191" s="27"/>
      <c r="AJW191" s="27"/>
      <c r="AJX191" s="27"/>
      <c r="AJY191" s="27"/>
      <c r="AJZ191" s="27"/>
      <c r="AKA191" s="27"/>
      <c r="AKB191" s="27"/>
      <c r="AKC191" s="27"/>
      <c r="AKD191" s="27"/>
      <c r="AKE191" s="27"/>
      <c r="AKF191" s="27"/>
      <c r="AKG191" s="27"/>
      <c r="AKH191" s="27"/>
      <c r="AKI191" s="27"/>
      <c r="AKJ191" s="27"/>
      <c r="AKK191" s="27"/>
      <c r="AKL191" s="27"/>
      <c r="AKM191" s="27"/>
      <c r="AKN191" s="27"/>
      <c r="AKO191" s="27"/>
      <c r="AKP191" s="27"/>
      <c r="AKQ191" s="27"/>
      <c r="AKR191" s="27"/>
      <c r="AKS191" s="27"/>
      <c r="AKT191" s="27"/>
      <c r="AKU191" s="27"/>
      <c r="AKV191" s="27"/>
      <c r="AKW191" s="27"/>
      <c r="AKX191" s="27"/>
      <c r="AKY191" s="27"/>
      <c r="AKZ191" s="27"/>
      <c r="ALA191" s="27"/>
      <c r="ALB191" s="27"/>
      <c r="ALC191" s="27"/>
      <c r="ALD191" s="27"/>
      <c r="ALE191" s="27"/>
      <c r="ALF191" s="27"/>
      <c r="ALG191" s="27"/>
      <c r="ALH191" s="27"/>
      <c r="ALI191" s="27"/>
      <c r="ALJ191" s="27"/>
      <c r="ALK191" s="27"/>
      <c r="ALL191" s="27"/>
      <c r="ALM191" s="27"/>
      <c r="ALN191" s="27"/>
      <c r="ALO191" s="27"/>
      <c r="ALP191" s="27"/>
      <c r="ALQ191" s="27"/>
      <c r="ALR191" s="27"/>
      <c r="ALS191" s="27"/>
      <c r="ALT191" s="27"/>
      <c r="ALU191" s="27"/>
      <c r="ALV191" s="27"/>
      <c r="ALW191" s="27"/>
      <c r="ALX191" s="27"/>
      <c r="ALY191" s="27"/>
      <c r="ALZ191" s="27"/>
      <c r="AMA191" s="27"/>
      <c r="AMB191" s="27"/>
      <c r="AMC191" s="27"/>
      <c r="AMD191" s="27"/>
      <c r="AME191" s="27"/>
      <c r="AMF191" s="27"/>
      <c r="AMG191" s="27"/>
      <c r="AMH191" s="27"/>
      <c r="AMI191" s="27"/>
      <c r="AMJ191" s="27"/>
    </row>
    <row r="192" spans="1:1024" hidden="1">
      <c r="A192" s="28">
        <v>1130176</v>
      </c>
      <c r="B192" s="84" t="s">
        <v>269</v>
      </c>
      <c r="C192" s="28">
        <v>40</v>
      </c>
      <c r="D192" s="42">
        <v>1</v>
      </c>
      <c r="E192" s="28">
        <v>1</v>
      </c>
      <c r="F192" s="47" t="s">
        <v>48</v>
      </c>
      <c r="G192" s="87" t="s">
        <v>44</v>
      </c>
    </row>
    <row r="193" spans="1:1024" hidden="1">
      <c r="A193" s="28">
        <v>1130177</v>
      </c>
      <c r="B193" s="84" t="s">
        <v>267</v>
      </c>
      <c r="C193" s="28">
        <v>40</v>
      </c>
      <c r="D193" s="42">
        <v>1</v>
      </c>
      <c r="E193" s="28">
        <v>1</v>
      </c>
      <c r="F193" s="47" t="s">
        <v>48</v>
      </c>
      <c r="G193" s="87" t="s">
        <v>49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  <c r="HL193" s="27"/>
      <c r="HM193" s="27"/>
      <c r="HN193" s="27"/>
      <c r="HO193" s="27"/>
      <c r="HP193" s="27"/>
      <c r="HQ193" s="27"/>
      <c r="HR193" s="27"/>
      <c r="HS193" s="27"/>
      <c r="HT193" s="27"/>
      <c r="HU193" s="27"/>
      <c r="HV193" s="27"/>
      <c r="HW193" s="27"/>
      <c r="HX193" s="27"/>
      <c r="HY193" s="27"/>
      <c r="HZ193" s="27"/>
      <c r="IA193" s="27"/>
      <c r="IB193" s="27"/>
      <c r="IC193" s="27"/>
      <c r="ID193" s="27"/>
      <c r="IE193" s="27"/>
      <c r="IF193" s="27"/>
      <c r="IG193" s="27"/>
      <c r="IH193" s="27"/>
      <c r="II193" s="27"/>
      <c r="IJ193" s="27"/>
      <c r="IK193" s="27"/>
      <c r="IL193" s="27"/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  <c r="JB193" s="27"/>
      <c r="JC193" s="27"/>
      <c r="JD193" s="27"/>
      <c r="JE193" s="27"/>
      <c r="JF193" s="27"/>
      <c r="JG193" s="27"/>
      <c r="JH193" s="27"/>
      <c r="JI193" s="27"/>
      <c r="JJ193" s="27"/>
      <c r="JK193" s="27"/>
      <c r="JL193" s="27"/>
      <c r="JM193" s="27"/>
      <c r="JN193" s="27"/>
      <c r="JO193" s="27"/>
      <c r="JP193" s="27"/>
      <c r="JQ193" s="27"/>
      <c r="JR193" s="27"/>
      <c r="JS193" s="27"/>
      <c r="JT193" s="27"/>
      <c r="JU193" s="27"/>
      <c r="JV193" s="27"/>
      <c r="JW193" s="27"/>
      <c r="JX193" s="27"/>
      <c r="JY193" s="27"/>
      <c r="JZ193" s="27"/>
      <c r="KA193" s="27"/>
      <c r="KB193" s="27"/>
      <c r="KC193" s="27"/>
      <c r="KD193" s="27"/>
      <c r="KE193" s="27"/>
      <c r="KF193" s="27"/>
      <c r="KG193" s="27"/>
      <c r="KH193" s="27"/>
      <c r="KI193" s="27"/>
      <c r="KJ193" s="27"/>
      <c r="KK193" s="27"/>
      <c r="KL193" s="27"/>
      <c r="KM193" s="27"/>
      <c r="KN193" s="27"/>
      <c r="KO193" s="27"/>
      <c r="KP193" s="27"/>
      <c r="KQ193" s="27"/>
      <c r="KR193" s="27"/>
      <c r="KS193" s="27"/>
      <c r="KT193" s="27"/>
      <c r="KU193" s="27"/>
      <c r="KV193" s="27"/>
      <c r="KW193" s="27"/>
      <c r="KX193" s="27"/>
      <c r="KY193" s="27"/>
      <c r="KZ193" s="27"/>
      <c r="LA193" s="27"/>
      <c r="LB193" s="27"/>
      <c r="LC193" s="27"/>
      <c r="LD193" s="27"/>
      <c r="LE193" s="27"/>
      <c r="LF193" s="27"/>
      <c r="LG193" s="27"/>
      <c r="LH193" s="27"/>
      <c r="LI193" s="27"/>
      <c r="LJ193" s="27"/>
      <c r="LK193" s="27"/>
      <c r="LL193" s="27"/>
      <c r="LM193" s="27"/>
      <c r="LN193" s="27"/>
      <c r="LO193" s="27"/>
      <c r="LP193" s="27"/>
      <c r="LQ193" s="27"/>
      <c r="LR193" s="27"/>
      <c r="LS193" s="27"/>
      <c r="LT193" s="27"/>
      <c r="LU193" s="27"/>
      <c r="LV193" s="27"/>
      <c r="LW193" s="27"/>
      <c r="LX193" s="27"/>
      <c r="LY193" s="27"/>
      <c r="LZ193" s="27"/>
      <c r="MA193" s="27"/>
      <c r="MB193" s="27"/>
      <c r="MC193" s="27"/>
      <c r="MD193" s="27"/>
      <c r="ME193" s="27"/>
      <c r="MF193" s="27"/>
      <c r="MG193" s="27"/>
      <c r="MH193" s="27"/>
      <c r="MI193" s="27"/>
      <c r="MJ193" s="27"/>
      <c r="MK193" s="27"/>
      <c r="ML193" s="27"/>
      <c r="MM193" s="27"/>
      <c r="MN193" s="27"/>
      <c r="MO193" s="27"/>
      <c r="MP193" s="27"/>
      <c r="MQ193" s="27"/>
      <c r="MR193" s="27"/>
      <c r="MS193" s="27"/>
      <c r="MT193" s="27"/>
      <c r="MU193" s="27"/>
      <c r="MV193" s="27"/>
      <c r="MW193" s="27"/>
      <c r="MX193" s="27"/>
      <c r="MY193" s="27"/>
      <c r="MZ193" s="27"/>
      <c r="NA193" s="27"/>
      <c r="NB193" s="27"/>
      <c r="NC193" s="27"/>
      <c r="ND193" s="27"/>
      <c r="NE193" s="27"/>
      <c r="NF193" s="27"/>
      <c r="NG193" s="27"/>
      <c r="NH193" s="27"/>
      <c r="NI193" s="27"/>
      <c r="NJ193" s="27"/>
      <c r="NK193" s="27"/>
      <c r="NL193" s="27"/>
      <c r="NM193" s="27"/>
      <c r="NN193" s="27"/>
      <c r="NO193" s="27"/>
      <c r="NP193" s="27"/>
      <c r="NQ193" s="27"/>
      <c r="NR193" s="27"/>
      <c r="NS193" s="27"/>
      <c r="NT193" s="27"/>
      <c r="NU193" s="27"/>
      <c r="NV193" s="27"/>
      <c r="NW193" s="27"/>
      <c r="NX193" s="27"/>
      <c r="NY193" s="27"/>
      <c r="NZ193" s="27"/>
      <c r="OA193" s="27"/>
      <c r="OB193" s="27"/>
      <c r="OC193" s="27"/>
      <c r="OD193" s="27"/>
      <c r="OE193" s="27"/>
      <c r="OF193" s="27"/>
      <c r="OG193" s="27"/>
      <c r="OH193" s="27"/>
      <c r="OI193" s="27"/>
      <c r="OJ193" s="27"/>
      <c r="OK193" s="27"/>
      <c r="OL193" s="27"/>
      <c r="OM193" s="27"/>
      <c r="ON193" s="27"/>
      <c r="OO193" s="27"/>
      <c r="OP193" s="27"/>
      <c r="OQ193" s="27"/>
      <c r="OR193" s="27"/>
      <c r="OS193" s="27"/>
      <c r="OT193" s="27"/>
      <c r="OU193" s="27"/>
      <c r="OV193" s="27"/>
      <c r="OW193" s="27"/>
      <c r="OX193" s="27"/>
      <c r="OY193" s="27"/>
      <c r="OZ193" s="27"/>
      <c r="PA193" s="27"/>
      <c r="PB193" s="27"/>
      <c r="PC193" s="27"/>
      <c r="PD193" s="27"/>
      <c r="PE193" s="27"/>
      <c r="PF193" s="27"/>
      <c r="PG193" s="27"/>
      <c r="PH193" s="27"/>
      <c r="PI193" s="27"/>
      <c r="PJ193" s="27"/>
      <c r="PK193" s="27"/>
      <c r="PL193" s="27"/>
      <c r="PM193" s="27"/>
      <c r="PN193" s="27"/>
      <c r="PO193" s="27"/>
      <c r="PP193" s="27"/>
      <c r="PQ193" s="27"/>
      <c r="PR193" s="27"/>
      <c r="PS193" s="27"/>
      <c r="PT193" s="27"/>
      <c r="PU193" s="27"/>
      <c r="PV193" s="27"/>
      <c r="PW193" s="27"/>
      <c r="PX193" s="27"/>
      <c r="PY193" s="27"/>
      <c r="PZ193" s="27"/>
      <c r="QA193" s="27"/>
      <c r="QB193" s="27"/>
      <c r="QC193" s="27"/>
      <c r="QD193" s="27"/>
      <c r="QE193" s="27"/>
      <c r="QF193" s="27"/>
      <c r="QG193" s="27"/>
      <c r="QH193" s="27"/>
      <c r="QI193" s="27"/>
      <c r="QJ193" s="27"/>
      <c r="QK193" s="27"/>
      <c r="QL193" s="27"/>
      <c r="QM193" s="27"/>
      <c r="QN193" s="27"/>
      <c r="QO193" s="27"/>
      <c r="QP193" s="27"/>
      <c r="QQ193" s="27"/>
      <c r="QR193" s="27"/>
      <c r="QS193" s="27"/>
      <c r="QT193" s="27"/>
      <c r="QU193" s="27"/>
      <c r="QV193" s="27"/>
      <c r="QW193" s="27"/>
      <c r="QX193" s="27"/>
      <c r="QY193" s="27"/>
      <c r="QZ193" s="27"/>
      <c r="RA193" s="27"/>
      <c r="RB193" s="27"/>
      <c r="RC193" s="27"/>
      <c r="RD193" s="27"/>
      <c r="RE193" s="27"/>
      <c r="RF193" s="27"/>
      <c r="RG193" s="27"/>
      <c r="RH193" s="27"/>
      <c r="RI193" s="27"/>
      <c r="RJ193" s="27"/>
      <c r="RK193" s="27"/>
      <c r="RL193" s="27"/>
      <c r="RM193" s="27"/>
      <c r="RN193" s="27"/>
      <c r="RO193" s="27"/>
      <c r="RP193" s="27"/>
      <c r="RQ193" s="27"/>
      <c r="RR193" s="27"/>
      <c r="RS193" s="27"/>
      <c r="RT193" s="27"/>
      <c r="RU193" s="27"/>
      <c r="RV193" s="27"/>
      <c r="RW193" s="27"/>
      <c r="RX193" s="27"/>
      <c r="RY193" s="27"/>
      <c r="RZ193" s="27"/>
      <c r="SA193" s="27"/>
      <c r="SB193" s="27"/>
      <c r="SC193" s="27"/>
      <c r="SD193" s="27"/>
      <c r="SE193" s="27"/>
      <c r="SF193" s="27"/>
      <c r="SG193" s="27"/>
      <c r="SH193" s="27"/>
      <c r="SI193" s="27"/>
      <c r="SJ193" s="27"/>
      <c r="SK193" s="27"/>
      <c r="SL193" s="27"/>
      <c r="SM193" s="27"/>
      <c r="SN193" s="27"/>
      <c r="SO193" s="27"/>
      <c r="SP193" s="27"/>
      <c r="SQ193" s="27"/>
      <c r="SR193" s="27"/>
      <c r="SS193" s="27"/>
      <c r="ST193" s="27"/>
      <c r="SU193" s="27"/>
      <c r="SV193" s="27"/>
      <c r="SW193" s="27"/>
      <c r="SX193" s="27"/>
      <c r="SY193" s="27"/>
      <c r="SZ193" s="27"/>
      <c r="TA193" s="27"/>
      <c r="TB193" s="27"/>
      <c r="TC193" s="27"/>
      <c r="TD193" s="27"/>
      <c r="TE193" s="27"/>
      <c r="TF193" s="27"/>
      <c r="TG193" s="27"/>
      <c r="TH193" s="27"/>
      <c r="TI193" s="27"/>
      <c r="TJ193" s="27"/>
      <c r="TK193" s="27"/>
      <c r="TL193" s="27"/>
      <c r="TM193" s="27"/>
      <c r="TN193" s="27"/>
      <c r="TO193" s="27"/>
      <c r="TP193" s="27"/>
      <c r="TQ193" s="27"/>
      <c r="TR193" s="27"/>
      <c r="TS193" s="27"/>
      <c r="TT193" s="27"/>
      <c r="TU193" s="27"/>
      <c r="TV193" s="27"/>
      <c r="TW193" s="27"/>
      <c r="TX193" s="27"/>
      <c r="TY193" s="27"/>
      <c r="TZ193" s="27"/>
      <c r="UA193" s="27"/>
      <c r="UB193" s="27"/>
      <c r="UC193" s="27"/>
      <c r="UD193" s="27"/>
      <c r="UE193" s="27"/>
      <c r="UF193" s="27"/>
      <c r="UG193" s="27"/>
      <c r="UH193" s="27"/>
      <c r="UI193" s="27"/>
      <c r="UJ193" s="27"/>
      <c r="UK193" s="27"/>
      <c r="UL193" s="27"/>
      <c r="UM193" s="27"/>
      <c r="UN193" s="27"/>
      <c r="UO193" s="27"/>
      <c r="UP193" s="27"/>
      <c r="UQ193" s="27"/>
      <c r="UR193" s="27"/>
      <c r="US193" s="27"/>
      <c r="UT193" s="27"/>
      <c r="UU193" s="27"/>
      <c r="UV193" s="27"/>
      <c r="UW193" s="27"/>
      <c r="UX193" s="27"/>
      <c r="UY193" s="27"/>
      <c r="UZ193" s="27"/>
      <c r="VA193" s="27"/>
      <c r="VB193" s="27"/>
      <c r="VC193" s="27"/>
      <c r="VD193" s="27"/>
      <c r="VE193" s="27"/>
      <c r="VF193" s="27"/>
      <c r="VG193" s="27"/>
      <c r="VH193" s="27"/>
      <c r="VI193" s="27"/>
      <c r="VJ193" s="27"/>
      <c r="VK193" s="27"/>
      <c r="VL193" s="27"/>
      <c r="VM193" s="27"/>
      <c r="VN193" s="27"/>
      <c r="VO193" s="27"/>
      <c r="VP193" s="27"/>
      <c r="VQ193" s="27"/>
      <c r="VR193" s="27"/>
      <c r="VS193" s="27"/>
      <c r="VT193" s="27"/>
      <c r="VU193" s="27"/>
      <c r="VV193" s="27"/>
      <c r="VW193" s="27"/>
      <c r="VX193" s="27"/>
      <c r="VY193" s="27"/>
      <c r="VZ193" s="27"/>
      <c r="WA193" s="27"/>
      <c r="WB193" s="27"/>
      <c r="WC193" s="27"/>
      <c r="WD193" s="27"/>
      <c r="WE193" s="27"/>
      <c r="WF193" s="27"/>
      <c r="WG193" s="27"/>
      <c r="WH193" s="27"/>
      <c r="WI193" s="27"/>
      <c r="WJ193" s="27"/>
      <c r="WK193" s="27"/>
      <c r="WL193" s="27"/>
      <c r="WM193" s="27"/>
      <c r="WN193" s="27"/>
      <c r="WO193" s="27"/>
      <c r="WP193" s="27"/>
      <c r="WQ193" s="27"/>
      <c r="WR193" s="27"/>
      <c r="WS193" s="27"/>
      <c r="WT193" s="27"/>
      <c r="WU193" s="27"/>
      <c r="WV193" s="27"/>
      <c r="WW193" s="27"/>
      <c r="WX193" s="27"/>
      <c r="WY193" s="27"/>
      <c r="WZ193" s="27"/>
      <c r="XA193" s="27"/>
      <c r="XB193" s="27"/>
      <c r="XC193" s="27"/>
      <c r="XD193" s="27"/>
      <c r="XE193" s="27"/>
      <c r="XF193" s="27"/>
      <c r="XG193" s="27"/>
      <c r="XH193" s="27"/>
      <c r="XI193" s="27"/>
      <c r="XJ193" s="27"/>
      <c r="XK193" s="27"/>
      <c r="XL193" s="27"/>
      <c r="XM193" s="27"/>
      <c r="XN193" s="27"/>
      <c r="XO193" s="27"/>
      <c r="XP193" s="27"/>
      <c r="XQ193" s="27"/>
      <c r="XR193" s="27"/>
      <c r="XS193" s="27"/>
      <c r="XT193" s="27"/>
      <c r="XU193" s="27"/>
      <c r="XV193" s="27"/>
      <c r="XW193" s="27"/>
      <c r="XX193" s="27"/>
      <c r="XY193" s="27"/>
      <c r="XZ193" s="27"/>
      <c r="YA193" s="27"/>
      <c r="YB193" s="27"/>
      <c r="YC193" s="27"/>
      <c r="YD193" s="27"/>
      <c r="YE193" s="27"/>
      <c r="YF193" s="27"/>
      <c r="YG193" s="27"/>
      <c r="YH193" s="27"/>
      <c r="YI193" s="27"/>
      <c r="YJ193" s="27"/>
      <c r="YK193" s="27"/>
      <c r="YL193" s="27"/>
      <c r="YM193" s="27"/>
      <c r="YN193" s="27"/>
      <c r="YO193" s="27"/>
      <c r="YP193" s="27"/>
      <c r="YQ193" s="27"/>
      <c r="YR193" s="27"/>
      <c r="YS193" s="27"/>
      <c r="YT193" s="27"/>
      <c r="YU193" s="27"/>
      <c r="YV193" s="27"/>
      <c r="YW193" s="27"/>
      <c r="YX193" s="27"/>
      <c r="YY193" s="27"/>
      <c r="YZ193" s="27"/>
      <c r="ZA193" s="27"/>
      <c r="ZB193" s="27"/>
      <c r="ZC193" s="27"/>
      <c r="ZD193" s="27"/>
      <c r="ZE193" s="27"/>
      <c r="ZF193" s="27"/>
      <c r="ZG193" s="27"/>
      <c r="ZH193" s="27"/>
      <c r="ZI193" s="27"/>
      <c r="ZJ193" s="27"/>
      <c r="ZK193" s="27"/>
      <c r="ZL193" s="27"/>
      <c r="ZM193" s="27"/>
      <c r="ZN193" s="27"/>
      <c r="ZO193" s="27"/>
      <c r="ZP193" s="27"/>
      <c r="ZQ193" s="27"/>
      <c r="ZR193" s="27"/>
      <c r="ZS193" s="27"/>
      <c r="ZT193" s="27"/>
      <c r="ZU193" s="27"/>
      <c r="ZV193" s="27"/>
      <c r="ZW193" s="27"/>
      <c r="ZX193" s="27"/>
      <c r="ZY193" s="27"/>
      <c r="ZZ193" s="27"/>
      <c r="AAA193" s="27"/>
      <c r="AAB193" s="27"/>
      <c r="AAC193" s="27"/>
      <c r="AAD193" s="27"/>
      <c r="AAE193" s="27"/>
      <c r="AAF193" s="27"/>
      <c r="AAG193" s="27"/>
      <c r="AAH193" s="27"/>
      <c r="AAI193" s="27"/>
      <c r="AAJ193" s="27"/>
      <c r="AAK193" s="27"/>
      <c r="AAL193" s="27"/>
      <c r="AAM193" s="27"/>
      <c r="AAN193" s="27"/>
      <c r="AAO193" s="27"/>
      <c r="AAP193" s="27"/>
      <c r="AAQ193" s="27"/>
      <c r="AAR193" s="27"/>
      <c r="AAS193" s="27"/>
      <c r="AAT193" s="27"/>
      <c r="AAU193" s="27"/>
      <c r="AAV193" s="27"/>
      <c r="AAW193" s="27"/>
      <c r="AAX193" s="27"/>
      <c r="AAY193" s="27"/>
      <c r="AAZ193" s="27"/>
      <c r="ABA193" s="27"/>
      <c r="ABB193" s="27"/>
      <c r="ABC193" s="27"/>
      <c r="ABD193" s="27"/>
      <c r="ABE193" s="27"/>
      <c r="ABF193" s="27"/>
      <c r="ABG193" s="27"/>
      <c r="ABH193" s="27"/>
      <c r="ABI193" s="27"/>
      <c r="ABJ193" s="27"/>
      <c r="ABK193" s="27"/>
      <c r="ABL193" s="27"/>
      <c r="ABM193" s="27"/>
      <c r="ABN193" s="27"/>
      <c r="ABO193" s="27"/>
      <c r="ABP193" s="27"/>
      <c r="ABQ193" s="27"/>
      <c r="ABR193" s="27"/>
      <c r="ABS193" s="27"/>
      <c r="ABT193" s="27"/>
      <c r="ABU193" s="27"/>
      <c r="ABV193" s="27"/>
      <c r="ABW193" s="27"/>
      <c r="ABX193" s="27"/>
      <c r="ABY193" s="27"/>
      <c r="ABZ193" s="27"/>
      <c r="ACA193" s="27"/>
      <c r="ACB193" s="27"/>
      <c r="ACC193" s="27"/>
      <c r="ACD193" s="27"/>
      <c r="ACE193" s="27"/>
      <c r="ACF193" s="27"/>
      <c r="ACG193" s="27"/>
      <c r="ACH193" s="27"/>
      <c r="ACI193" s="27"/>
      <c r="ACJ193" s="27"/>
      <c r="ACK193" s="27"/>
      <c r="ACL193" s="27"/>
      <c r="ACM193" s="27"/>
      <c r="ACN193" s="27"/>
      <c r="ACO193" s="27"/>
      <c r="ACP193" s="27"/>
      <c r="ACQ193" s="27"/>
      <c r="ACR193" s="27"/>
      <c r="ACS193" s="27"/>
      <c r="ACT193" s="27"/>
      <c r="ACU193" s="27"/>
      <c r="ACV193" s="27"/>
      <c r="ACW193" s="27"/>
      <c r="ACX193" s="27"/>
      <c r="ACY193" s="27"/>
      <c r="ACZ193" s="27"/>
      <c r="ADA193" s="27"/>
      <c r="ADB193" s="27"/>
      <c r="ADC193" s="27"/>
      <c r="ADD193" s="27"/>
      <c r="ADE193" s="27"/>
      <c r="ADF193" s="27"/>
      <c r="ADG193" s="27"/>
      <c r="ADH193" s="27"/>
      <c r="ADI193" s="27"/>
      <c r="ADJ193" s="27"/>
      <c r="ADK193" s="27"/>
      <c r="ADL193" s="27"/>
      <c r="ADM193" s="27"/>
      <c r="ADN193" s="27"/>
      <c r="ADO193" s="27"/>
      <c r="ADP193" s="27"/>
      <c r="ADQ193" s="27"/>
      <c r="ADR193" s="27"/>
      <c r="ADS193" s="27"/>
      <c r="ADT193" s="27"/>
      <c r="ADU193" s="27"/>
      <c r="ADV193" s="27"/>
      <c r="ADW193" s="27"/>
      <c r="ADX193" s="27"/>
      <c r="ADY193" s="27"/>
      <c r="ADZ193" s="27"/>
      <c r="AEA193" s="27"/>
      <c r="AEB193" s="27"/>
      <c r="AEC193" s="27"/>
      <c r="AED193" s="27"/>
      <c r="AEE193" s="27"/>
      <c r="AEF193" s="27"/>
      <c r="AEG193" s="27"/>
      <c r="AEH193" s="27"/>
      <c r="AEI193" s="27"/>
      <c r="AEJ193" s="27"/>
      <c r="AEK193" s="27"/>
      <c r="AEL193" s="27"/>
      <c r="AEM193" s="27"/>
      <c r="AEN193" s="27"/>
      <c r="AEO193" s="27"/>
      <c r="AEP193" s="27"/>
      <c r="AEQ193" s="27"/>
      <c r="AER193" s="27"/>
      <c r="AES193" s="27"/>
      <c r="AET193" s="27"/>
      <c r="AEU193" s="27"/>
      <c r="AEV193" s="27"/>
      <c r="AEW193" s="27"/>
      <c r="AEX193" s="27"/>
      <c r="AEY193" s="27"/>
      <c r="AEZ193" s="27"/>
      <c r="AFA193" s="27"/>
      <c r="AFB193" s="27"/>
      <c r="AFC193" s="27"/>
      <c r="AFD193" s="27"/>
      <c r="AFE193" s="27"/>
      <c r="AFF193" s="27"/>
      <c r="AFG193" s="27"/>
      <c r="AFH193" s="27"/>
      <c r="AFI193" s="27"/>
      <c r="AFJ193" s="27"/>
      <c r="AFK193" s="27"/>
      <c r="AFL193" s="27"/>
      <c r="AFM193" s="27"/>
      <c r="AFN193" s="27"/>
      <c r="AFO193" s="27"/>
      <c r="AFP193" s="27"/>
      <c r="AFQ193" s="27"/>
      <c r="AFR193" s="27"/>
      <c r="AFS193" s="27"/>
      <c r="AFT193" s="27"/>
      <c r="AFU193" s="27"/>
      <c r="AFV193" s="27"/>
      <c r="AFW193" s="27"/>
      <c r="AFX193" s="27"/>
      <c r="AFY193" s="27"/>
      <c r="AFZ193" s="27"/>
      <c r="AGA193" s="27"/>
      <c r="AGB193" s="27"/>
      <c r="AGC193" s="27"/>
      <c r="AGD193" s="27"/>
      <c r="AGE193" s="27"/>
      <c r="AGF193" s="27"/>
      <c r="AGG193" s="27"/>
      <c r="AGH193" s="27"/>
      <c r="AGI193" s="27"/>
      <c r="AGJ193" s="27"/>
      <c r="AGK193" s="27"/>
      <c r="AGL193" s="27"/>
      <c r="AGM193" s="27"/>
      <c r="AGN193" s="27"/>
      <c r="AGO193" s="27"/>
      <c r="AGP193" s="27"/>
      <c r="AGQ193" s="27"/>
      <c r="AGR193" s="27"/>
      <c r="AGS193" s="27"/>
      <c r="AGT193" s="27"/>
      <c r="AGU193" s="27"/>
      <c r="AGV193" s="27"/>
      <c r="AGW193" s="27"/>
      <c r="AGX193" s="27"/>
      <c r="AGY193" s="27"/>
      <c r="AGZ193" s="27"/>
      <c r="AHA193" s="27"/>
      <c r="AHB193" s="27"/>
      <c r="AHC193" s="27"/>
      <c r="AHD193" s="27"/>
      <c r="AHE193" s="27"/>
      <c r="AHF193" s="27"/>
      <c r="AHG193" s="27"/>
      <c r="AHH193" s="27"/>
      <c r="AHI193" s="27"/>
      <c r="AHJ193" s="27"/>
      <c r="AHK193" s="27"/>
      <c r="AHL193" s="27"/>
      <c r="AHM193" s="27"/>
      <c r="AHN193" s="27"/>
      <c r="AHO193" s="27"/>
      <c r="AHP193" s="27"/>
      <c r="AHQ193" s="27"/>
      <c r="AHR193" s="27"/>
      <c r="AHS193" s="27"/>
      <c r="AHT193" s="27"/>
      <c r="AHU193" s="27"/>
      <c r="AHV193" s="27"/>
      <c r="AHW193" s="27"/>
      <c r="AHX193" s="27"/>
      <c r="AHY193" s="27"/>
      <c r="AHZ193" s="27"/>
      <c r="AIA193" s="27"/>
      <c r="AIB193" s="27"/>
      <c r="AIC193" s="27"/>
      <c r="AID193" s="27"/>
      <c r="AIE193" s="27"/>
      <c r="AIF193" s="27"/>
      <c r="AIG193" s="27"/>
      <c r="AIH193" s="27"/>
      <c r="AII193" s="27"/>
      <c r="AIJ193" s="27"/>
      <c r="AIK193" s="27"/>
      <c r="AIL193" s="27"/>
      <c r="AIM193" s="27"/>
      <c r="AIN193" s="27"/>
      <c r="AIO193" s="27"/>
      <c r="AIP193" s="27"/>
      <c r="AIQ193" s="27"/>
      <c r="AIR193" s="27"/>
      <c r="AIS193" s="27"/>
      <c r="AIT193" s="27"/>
      <c r="AIU193" s="27"/>
      <c r="AIV193" s="27"/>
      <c r="AIW193" s="27"/>
      <c r="AIX193" s="27"/>
      <c r="AIY193" s="27"/>
      <c r="AIZ193" s="27"/>
      <c r="AJA193" s="27"/>
      <c r="AJB193" s="27"/>
      <c r="AJC193" s="27"/>
      <c r="AJD193" s="27"/>
      <c r="AJE193" s="27"/>
      <c r="AJF193" s="27"/>
      <c r="AJG193" s="27"/>
      <c r="AJH193" s="27"/>
      <c r="AJI193" s="27"/>
      <c r="AJJ193" s="27"/>
      <c r="AJK193" s="27"/>
      <c r="AJL193" s="27"/>
      <c r="AJM193" s="27"/>
      <c r="AJN193" s="27"/>
      <c r="AJO193" s="27"/>
      <c r="AJP193" s="27"/>
      <c r="AJQ193" s="27"/>
      <c r="AJR193" s="27"/>
      <c r="AJS193" s="27"/>
      <c r="AJT193" s="27"/>
      <c r="AJU193" s="27"/>
      <c r="AJV193" s="27"/>
      <c r="AJW193" s="27"/>
      <c r="AJX193" s="27"/>
      <c r="AJY193" s="27"/>
      <c r="AJZ193" s="27"/>
      <c r="AKA193" s="27"/>
      <c r="AKB193" s="27"/>
      <c r="AKC193" s="27"/>
      <c r="AKD193" s="27"/>
      <c r="AKE193" s="27"/>
      <c r="AKF193" s="27"/>
      <c r="AKG193" s="27"/>
      <c r="AKH193" s="27"/>
      <c r="AKI193" s="27"/>
      <c r="AKJ193" s="27"/>
      <c r="AKK193" s="27"/>
      <c r="AKL193" s="27"/>
      <c r="AKM193" s="27"/>
      <c r="AKN193" s="27"/>
      <c r="AKO193" s="27"/>
      <c r="AKP193" s="27"/>
      <c r="AKQ193" s="27"/>
      <c r="AKR193" s="27"/>
      <c r="AKS193" s="27"/>
      <c r="AKT193" s="27"/>
      <c r="AKU193" s="27"/>
      <c r="AKV193" s="27"/>
      <c r="AKW193" s="27"/>
      <c r="AKX193" s="27"/>
      <c r="AKY193" s="27"/>
      <c r="AKZ193" s="27"/>
      <c r="ALA193" s="27"/>
      <c r="ALB193" s="27"/>
      <c r="ALC193" s="27"/>
      <c r="ALD193" s="27"/>
      <c r="ALE193" s="27"/>
      <c r="ALF193" s="27"/>
      <c r="ALG193" s="27"/>
      <c r="ALH193" s="27"/>
      <c r="ALI193" s="27"/>
      <c r="ALJ193" s="27"/>
      <c r="ALK193" s="27"/>
      <c r="ALL193" s="27"/>
      <c r="ALM193" s="27"/>
      <c r="ALN193" s="27"/>
      <c r="ALO193" s="27"/>
      <c r="ALP193" s="27"/>
      <c r="ALQ193" s="27"/>
      <c r="ALR193" s="27"/>
      <c r="ALS193" s="27"/>
      <c r="ALT193" s="27"/>
      <c r="ALU193" s="27"/>
      <c r="ALV193" s="27"/>
      <c r="ALW193" s="27"/>
      <c r="ALX193" s="27"/>
      <c r="ALY193" s="27"/>
      <c r="ALZ193" s="27"/>
      <c r="AMA193" s="27"/>
      <c r="AMB193" s="27"/>
      <c r="AMC193" s="27"/>
      <c r="AMD193" s="27"/>
      <c r="AME193" s="27"/>
      <c r="AMF193" s="27"/>
      <c r="AMG193" s="27"/>
      <c r="AMH193" s="27"/>
      <c r="AMI193" s="27"/>
      <c r="AMJ193" s="27"/>
    </row>
    <row r="194" spans="1:1024" hidden="1">
      <c r="A194" s="28">
        <v>1130179</v>
      </c>
      <c r="B194" s="84" t="s">
        <v>251</v>
      </c>
      <c r="C194" s="28">
        <v>40</v>
      </c>
      <c r="D194" s="42">
        <v>1</v>
      </c>
      <c r="E194" s="45">
        <v>1</v>
      </c>
      <c r="F194" s="44" t="s">
        <v>48</v>
      </c>
      <c r="G194" s="85" t="s">
        <v>81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  <c r="HE194" s="27"/>
      <c r="HF194" s="27"/>
      <c r="HG194" s="27"/>
      <c r="HH194" s="27"/>
      <c r="HI194" s="27"/>
      <c r="HJ194" s="27"/>
      <c r="HK194" s="27"/>
      <c r="HL194" s="27"/>
      <c r="HM194" s="27"/>
      <c r="HN194" s="27"/>
      <c r="HO194" s="27"/>
      <c r="HP194" s="27"/>
      <c r="HQ194" s="27"/>
      <c r="HR194" s="27"/>
      <c r="HS194" s="27"/>
      <c r="HT194" s="27"/>
      <c r="HU194" s="27"/>
      <c r="HV194" s="27"/>
      <c r="HW194" s="27"/>
      <c r="HX194" s="27"/>
      <c r="HY194" s="27"/>
      <c r="HZ194" s="27"/>
      <c r="IA194" s="27"/>
      <c r="IB194" s="27"/>
      <c r="IC194" s="27"/>
      <c r="ID194" s="27"/>
      <c r="IE194" s="27"/>
      <c r="IF194" s="27"/>
      <c r="IG194" s="27"/>
      <c r="IH194" s="27"/>
      <c r="II194" s="27"/>
      <c r="IJ194" s="27"/>
      <c r="IK194" s="27"/>
      <c r="IL194" s="27"/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  <c r="JB194" s="27"/>
      <c r="JC194" s="27"/>
      <c r="JD194" s="27"/>
      <c r="JE194" s="27"/>
      <c r="JF194" s="27"/>
      <c r="JG194" s="27"/>
      <c r="JH194" s="27"/>
      <c r="JI194" s="27"/>
      <c r="JJ194" s="27"/>
      <c r="JK194" s="27"/>
      <c r="JL194" s="27"/>
      <c r="JM194" s="27"/>
      <c r="JN194" s="27"/>
      <c r="JO194" s="27"/>
      <c r="JP194" s="27"/>
      <c r="JQ194" s="27"/>
      <c r="JR194" s="27"/>
      <c r="JS194" s="27"/>
      <c r="JT194" s="27"/>
      <c r="JU194" s="27"/>
      <c r="JV194" s="27"/>
      <c r="JW194" s="27"/>
      <c r="JX194" s="27"/>
      <c r="JY194" s="27"/>
      <c r="JZ194" s="27"/>
      <c r="KA194" s="27"/>
      <c r="KB194" s="27"/>
      <c r="KC194" s="27"/>
      <c r="KD194" s="27"/>
      <c r="KE194" s="27"/>
      <c r="KF194" s="27"/>
      <c r="KG194" s="27"/>
      <c r="KH194" s="27"/>
      <c r="KI194" s="27"/>
      <c r="KJ194" s="27"/>
      <c r="KK194" s="27"/>
      <c r="KL194" s="27"/>
      <c r="KM194" s="27"/>
      <c r="KN194" s="27"/>
      <c r="KO194" s="27"/>
      <c r="KP194" s="27"/>
      <c r="KQ194" s="27"/>
      <c r="KR194" s="27"/>
      <c r="KS194" s="27"/>
      <c r="KT194" s="27"/>
      <c r="KU194" s="27"/>
      <c r="KV194" s="27"/>
      <c r="KW194" s="27"/>
      <c r="KX194" s="27"/>
      <c r="KY194" s="27"/>
      <c r="KZ194" s="27"/>
      <c r="LA194" s="27"/>
      <c r="LB194" s="27"/>
      <c r="LC194" s="27"/>
      <c r="LD194" s="27"/>
      <c r="LE194" s="27"/>
      <c r="LF194" s="27"/>
      <c r="LG194" s="27"/>
      <c r="LH194" s="27"/>
      <c r="LI194" s="27"/>
      <c r="LJ194" s="27"/>
      <c r="LK194" s="27"/>
      <c r="LL194" s="27"/>
      <c r="LM194" s="27"/>
      <c r="LN194" s="27"/>
      <c r="LO194" s="27"/>
      <c r="LP194" s="27"/>
      <c r="LQ194" s="27"/>
      <c r="LR194" s="27"/>
      <c r="LS194" s="27"/>
      <c r="LT194" s="27"/>
      <c r="LU194" s="27"/>
      <c r="LV194" s="27"/>
      <c r="LW194" s="27"/>
      <c r="LX194" s="27"/>
      <c r="LY194" s="27"/>
      <c r="LZ194" s="27"/>
      <c r="MA194" s="27"/>
      <c r="MB194" s="27"/>
      <c r="MC194" s="27"/>
      <c r="MD194" s="27"/>
      <c r="ME194" s="27"/>
      <c r="MF194" s="27"/>
      <c r="MG194" s="27"/>
      <c r="MH194" s="27"/>
      <c r="MI194" s="27"/>
      <c r="MJ194" s="27"/>
      <c r="MK194" s="27"/>
      <c r="ML194" s="27"/>
      <c r="MM194" s="27"/>
      <c r="MN194" s="27"/>
      <c r="MO194" s="27"/>
      <c r="MP194" s="27"/>
      <c r="MQ194" s="27"/>
      <c r="MR194" s="27"/>
      <c r="MS194" s="27"/>
      <c r="MT194" s="27"/>
      <c r="MU194" s="27"/>
      <c r="MV194" s="27"/>
      <c r="MW194" s="27"/>
      <c r="MX194" s="27"/>
      <c r="MY194" s="27"/>
      <c r="MZ194" s="27"/>
      <c r="NA194" s="27"/>
      <c r="NB194" s="27"/>
      <c r="NC194" s="27"/>
      <c r="ND194" s="27"/>
      <c r="NE194" s="27"/>
      <c r="NF194" s="27"/>
      <c r="NG194" s="27"/>
      <c r="NH194" s="27"/>
      <c r="NI194" s="27"/>
      <c r="NJ194" s="27"/>
      <c r="NK194" s="27"/>
      <c r="NL194" s="27"/>
      <c r="NM194" s="27"/>
      <c r="NN194" s="27"/>
      <c r="NO194" s="27"/>
      <c r="NP194" s="27"/>
      <c r="NQ194" s="27"/>
      <c r="NR194" s="27"/>
      <c r="NS194" s="27"/>
      <c r="NT194" s="27"/>
      <c r="NU194" s="27"/>
      <c r="NV194" s="27"/>
      <c r="NW194" s="27"/>
      <c r="NX194" s="27"/>
      <c r="NY194" s="27"/>
      <c r="NZ194" s="27"/>
      <c r="OA194" s="27"/>
      <c r="OB194" s="27"/>
      <c r="OC194" s="27"/>
      <c r="OD194" s="27"/>
      <c r="OE194" s="27"/>
      <c r="OF194" s="27"/>
      <c r="OG194" s="27"/>
      <c r="OH194" s="27"/>
      <c r="OI194" s="27"/>
      <c r="OJ194" s="27"/>
      <c r="OK194" s="27"/>
      <c r="OL194" s="27"/>
      <c r="OM194" s="27"/>
      <c r="ON194" s="27"/>
      <c r="OO194" s="27"/>
      <c r="OP194" s="27"/>
      <c r="OQ194" s="27"/>
      <c r="OR194" s="27"/>
      <c r="OS194" s="27"/>
      <c r="OT194" s="27"/>
      <c r="OU194" s="27"/>
      <c r="OV194" s="27"/>
      <c r="OW194" s="27"/>
      <c r="OX194" s="27"/>
      <c r="OY194" s="27"/>
      <c r="OZ194" s="27"/>
      <c r="PA194" s="27"/>
      <c r="PB194" s="27"/>
      <c r="PC194" s="27"/>
      <c r="PD194" s="27"/>
      <c r="PE194" s="27"/>
      <c r="PF194" s="27"/>
      <c r="PG194" s="27"/>
      <c r="PH194" s="27"/>
      <c r="PI194" s="27"/>
      <c r="PJ194" s="27"/>
      <c r="PK194" s="27"/>
      <c r="PL194" s="27"/>
      <c r="PM194" s="27"/>
      <c r="PN194" s="27"/>
      <c r="PO194" s="27"/>
      <c r="PP194" s="27"/>
      <c r="PQ194" s="27"/>
      <c r="PR194" s="27"/>
      <c r="PS194" s="27"/>
      <c r="PT194" s="27"/>
      <c r="PU194" s="27"/>
      <c r="PV194" s="27"/>
      <c r="PW194" s="27"/>
      <c r="PX194" s="27"/>
      <c r="PY194" s="27"/>
      <c r="PZ194" s="27"/>
      <c r="QA194" s="27"/>
      <c r="QB194" s="27"/>
      <c r="QC194" s="27"/>
      <c r="QD194" s="27"/>
      <c r="QE194" s="27"/>
      <c r="QF194" s="27"/>
      <c r="QG194" s="27"/>
      <c r="QH194" s="27"/>
      <c r="QI194" s="27"/>
      <c r="QJ194" s="27"/>
      <c r="QK194" s="27"/>
      <c r="QL194" s="27"/>
      <c r="QM194" s="27"/>
      <c r="QN194" s="27"/>
      <c r="QO194" s="27"/>
      <c r="QP194" s="27"/>
      <c r="QQ194" s="27"/>
      <c r="QR194" s="27"/>
      <c r="QS194" s="27"/>
      <c r="QT194" s="27"/>
      <c r="QU194" s="27"/>
      <c r="QV194" s="27"/>
      <c r="QW194" s="27"/>
      <c r="QX194" s="27"/>
      <c r="QY194" s="27"/>
      <c r="QZ194" s="27"/>
      <c r="RA194" s="27"/>
      <c r="RB194" s="27"/>
      <c r="RC194" s="27"/>
      <c r="RD194" s="27"/>
      <c r="RE194" s="27"/>
      <c r="RF194" s="27"/>
      <c r="RG194" s="27"/>
      <c r="RH194" s="27"/>
      <c r="RI194" s="27"/>
      <c r="RJ194" s="27"/>
      <c r="RK194" s="27"/>
      <c r="RL194" s="27"/>
      <c r="RM194" s="27"/>
      <c r="RN194" s="27"/>
      <c r="RO194" s="27"/>
      <c r="RP194" s="27"/>
      <c r="RQ194" s="27"/>
      <c r="RR194" s="27"/>
      <c r="RS194" s="27"/>
      <c r="RT194" s="27"/>
      <c r="RU194" s="27"/>
      <c r="RV194" s="27"/>
      <c r="RW194" s="27"/>
      <c r="RX194" s="27"/>
      <c r="RY194" s="27"/>
      <c r="RZ194" s="27"/>
      <c r="SA194" s="27"/>
      <c r="SB194" s="27"/>
      <c r="SC194" s="27"/>
      <c r="SD194" s="27"/>
      <c r="SE194" s="27"/>
      <c r="SF194" s="27"/>
      <c r="SG194" s="27"/>
      <c r="SH194" s="27"/>
      <c r="SI194" s="27"/>
      <c r="SJ194" s="27"/>
      <c r="SK194" s="27"/>
      <c r="SL194" s="27"/>
      <c r="SM194" s="27"/>
      <c r="SN194" s="27"/>
      <c r="SO194" s="27"/>
      <c r="SP194" s="27"/>
      <c r="SQ194" s="27"/>
      <c r="SR194" s="27"/>
      <c r="SS194" s="27"/>
      <c r="ST194" s="27"/>
      <c r="SU194" s="27"/>
      <c r="SV194" s="27"/>
      <c r="SW194" s="27"/>
      <c r="SX194" s="27"/>
      <c r="SY194" s="27"/>
      <c r="SZ194" s="27"/>
      <c r="TA194" s="27"/>
      <c r="TB194" s="27"/>
      <c r="TC194" s="27"/>
      <c r="TD194" s="27"/>
      <c r="TE194" s="27"/>
      <c r="TF194" s="27"/>
      <c r="TG194" s="27"/>
      <c r="TH194" s="27"/>
      <c r="TI194" s="27"/>
      <c r="TJ194" s="27"/>
      <c r="TK194" s="27"/>
      <c r="TL194" s="27"/>
      <c r="TM194" s="27"/>
      <c r="TN194" s="27"/>
      <c r="TO194" s="27"/>
      <c r="TP194" s="27"/>
      <c r="TQ194" s="27"/>
      <c r="TR194" s="27"/>
      <c r="TS194" s="27"/>
      <c r="TT194" s="27"/>
      <c r="TU194" s="27"/>
      <c r="TV194" s="27"/>
      <c r="TW194" s="27"/>
      <c r="TX194" s="27"/>
      <c r="TY194" s="27"/>
      <c r="TZ194" s="27"/>
      <c r="UA194" s="27"/>
      <c r="UB194" s="27"/>
      <c r="UC194" s="27"/>
      <c r="UD194" s="27"/>
      <c r="UE194" s="27"/>
      <c r="UF194" s="27"/>
      <c r="UG194" s="27"/>
      <c r="UH194" s="27"/>
      <c r="UI194" s="27"/>
      <c r="UJ194" s="27"/>
      <c r="UK194" s="27"/>
      <c r="UL194" s="27"/>
      <c r="UM194" s="27"/>
      <c r="UN194" s="27"/>
      <c r="UO194" s="27"/>
      <c r="UP194" s="27"/>
      <c r="UQ194" s="27"/>
      <c r="UR194" s="27"/>
      <c r="US194" s="27"/>
      <c r="UT194" s="27"/>
      <c r="UU194" s="27"/>
      <c r="UV194" s="27"/>
      <c r="UW194" s="27"/>
      <c r="UX194" s="27"/>
      <c r="UY194" s="27"/>
      <c r="UZ194" s="27"/>
      <c r="VA194" s="27"/>
      <c r="VB194" s="27"/>
      <c r="VC194" s="27"/>
      <c r="VD194" s="27"/>
      <c r="VE194" s="27"/>
      <c r="VF194" s="27"/>
      <c r="VG194" s="27"/>
      <c r="VH194" s="27"/>
      <c r="VI194" s="27"/>
      <c r="VJ194" s="27"/>
      <c r="VK194" s="27"/>
      <c r="VL194" s="27"/>
      <c r="VM194" s="27"/>
      <c r="VN194" s="27"/>
      <c r="VO194" s="27"/>
      <c r="VP194" s="27"/>
      <c r="VQ194" s="27"/>
      <c r="VR194" s="27"/>
      <c r="VS194" s="27"/>
      <c r="VT194" s="27"/>
      <c r="VU194" s="27"/>
      <c r="VV194" s="27"/>
      <c r="VW194" s="27"/>
      <c r="VX194" s="27"/>
      <c r="VY194" s="27"/>
      <c r="VZ194" s="27"/>
      <c r="WA194" s="27"/>
      <c r="WB194" s="27"/>
      <c r="WC194" s="27"/>
      <c r="WD194" s="27"/>
      <c r="WE194" s="27"/>
      <c r="WF194" s="27"/>
      <c r="WG194" s="27"/>
      <c r="WH194" s="27"/>
      <c r="WI194" s="27"/>
      <c r="WJ194" s="27"/>
      <c r="WK194" s="27"/>
      <c r="WL194" s="27"/>
      <c r="WM194" s="27"/>
      <c r="WN194" s="27"/>
      <c r="WO194" s="27"/>
      <c r="WP194" s="27"/>
      <c r="WQ194" s="27"/>
      <c r="WR194" s="27"/>
      <c r="WS194" s="27"/>
      <c r="WT194" s="27"/>
      <c r="WU194" s="27"/>
      <c r="WV194" s="27"/>
      <c r="WW194" s="27"/>
      <c r="WX194" s="27"/>
      <c r="WY194" s="27"/>
      <c r="WZ194" s="27"/>
      <c r="XA194" s="27"/>
      <c r="XB194" s="27"/>
      <c r="XC194" s="27"/>
      <c r="XD194" s="27"/>
      <c r="XE194" s="27"/>
      <c r="XF194" s="27"/>
      <c r="XG194" s="27"/>
      <c r="XH194" s="27"/>
      <c r="XI194" s="27"/>
      <c r="XJ194" s="27"/>
      <c r="XK194" s="27"/>
      <c r="XL194" s="27"/>
      <c r="XM194" s="27"/>
      <c r="XN194" s="27"/>
      <c r="XO194" s="27"/>
      <c r="XP194" s="27"/>
      <c r="XQ194" s="27"/>
      <c r="XR194" s="27"/>
      <c r="XS194" s="27"/>
      <c r="XT194" s="27"/>
      <c r="XU194" s="27"/>
      <c r="XV194" s="27"/>
      <c r="XW194" s="27"/>
      <c r="XX194" s="27"/>
      <c r="XY194" s="27"/>
      <c r="XZ194" s="27"/>
      <c r="YA194" s="27"/>
      <c r="YB194" s="27"/>
      <c r="YC194" s="27"/>
      <c r="YD194" s="27"/>
      <c r="YE194" s="27"/>
      <c r="YF194" s="27"/>
      <c r="YG194" s="27"/>
      <c r="YH194" s="27"/>
      <c r="YI194" s="27"/>
      <c r="YJ194" s="27"/>
      <c r="YK194" s="27"/>
      <c r="YL194" s="27"/>
      <c r="YM194" s="27"/>
      <c r="YN194" s="27"/>
      <c r="YO194" s="27"/>
      <c r="YP194" s="27"/>
      <c r="YQ194" s="27"/>
      <c r="YR194" s="27"/>
      <c r="YS194" s="27"/>
      <c r="YT194" s="27"/>
      <c r="YU194" s="27"/>
      <c r="YV194" s="27"/>
      <c r="YW194" s="27"/>
      <c r="YX194" s="27"/>
      <c r="YY194" s="27"/>
      <c r="YZ194" s="27"/>
      <c r="ZA194" s="27"/>
      <c r="ZB194" s="27"/>
      <c r="ZC194" s="27"/>
      <c r="ZD194" s="27"/>
      <c r="ZE194" s="27"/>
      <c r="ZF194" s="27"/>
      <c r="ZG194" s="27"/>
      <c r="ZH194" s="27"/>
      <c r="ZI194" s="27"/>
      <c r="ZJ194" s="27"/>
      <c r="ZK194" s="27"/>
      <c r="ZL194" s="27"/>
      <c r="ZM194" s="27"/>
      <c r="ZN194" s="27"/>
      <c r="ZO194" s="27"/>
      <c r="ZP194" s="27"/>
      <c r="ZQ194" s="27"/>
      <c r="ZR194" s="27"/>
      <c r="ZS194" s="27"/>
      <c r="ZT194" s="27"/>
      <c r="ZU194" s="27"/>
      <c r="ZV194" s="27"/>
      <c r="ZW194" s="27"/>
      <c r="ZX194" s="27"/>
      <c r="ZY194" s="27"/>
      <c r="ZZ194" s="27"/>
      <c r="AAA194" s="27"/>
      <c r="AAB194" s="27"/>
      <c r="AAC194" s="27"/>
      <c r="AAD194" s="27"/>
      <c r="AAE194" s="27"/>
      <c r="AAF194" s="27"/>
      <c r="AAG194" s="27"/>
      <c r="AAH194" s="27"/>
      <c r="AAI194" s="27"/>
      <c r="AAJ194" s="27"/>
      <c r="AAK194" s="27"/>
      <c r="AAL194" s="27"/>
      <c r="AAM194" s="27"/>
      <c r="AAN194" s="27"/>
      <c r="AAO194" s="27"/>
      <c r="AAP194" s="27"/>
      <c r="AAQ194" s="27"/>
      <c r="AAR194" s="27"/>
      <c r="AAS194" s="27"/>
      <c r="AAT194" s="27"/>
      <c r="AAU194" s="27"/>
      <c r="AAV194" s="27"/>
      <c r="AAW194" s="27"/>
      <c r="AAX194" s="27"/>
      <c r="AAY194" s="27"/>
      <c r="AAZ194" s="27"/>
      <c r="ABA194" s="27"/>
      <c r="ABB194" s="27"/>
      <c r="ABC194" s="27"/>
      <c r="ABD194" s="27"/>
      <c r="ABE194" s="27"/>
      <c r="ABF194" s="27"/>
      <c r="ABG194" s="27"/>
      <c r="ABH194" s="27"/>
      <c r="ABI194" s="27"/>
      <c r="ABJ194" s="27"/>
      <c r="ABK194" s="27"/>
      <c r="ABL194" s="27"/>
      <c r="ABM194" s="27"/>
      <c r="ABN194" s="27"/>
      <c r="ABO194" s="27"/>
      <c r="ABP194" s="27"/>
      <c r="ABQ194" s="27"/>
      <c r="ABR194" s="27"/>
      <c r="ABS194" s="27"/>
      <c r="ABT194" s="27"/>
      <c r="ABU194" s="27"/>
      <c r="ABV194" s="27"/>
      <c r="ABW194" s="27"/>
      <c r="ABX194" s="27"/>
      <c r="ABY194" s="27"/>
      <c r="ABZ194" s="27"/>
      <c r="ACA194" s="27"/>
      <c r="ACB194" s="27"/>
      <c r="ACC194" s="27"/>
      <c r="ACD194" s="27"/>
      <c r="ACE194" s="27"/>
      <c r="ACF194" s="27"/>
      <c r="ACG194" s="27"/>
      <c r="ACH194" s="27"/>
      <c r="ACI194" s="27"/>
      <c r="ACJ194" s="27"/>
      <c r="ACK194" s="27"/>
      <c r="ACL194" s="27"/>
      <c r="ACM194" s="27"/>
      <c r="ACN194" s="27"/>
      <c r="ACO194" s="27"/>
      <c r="ACP194" s="27"/>
      <c r="ACQ194" s="27"/>
      <c r="ACR194" s="27"/>
      <c r="ACS194" s="27"/>
      <c r="ACT194" s="27"/>
      <c r="ACU194" s="27"/>
      <c r="ACV194" s="27"/>
      <c r="ACW194" s="27"/>
      <c r="ACX194" s="27"/>
      <c r="ACY194" s="27"/>
      <c r="ACZ194" s="27"/>
      <c r="ADA194" s="27"/>
      <c r="ADB194" s="27"/>
      <c r="ADC194" s="27"/>
      <c r="ADD194" s="27"/>
      <c r="ADE194" s="27"/>
      <c r="ADF194" s="27"/>
      <c r="ADG194" s="27"/>
      <c r="ADH194" s="27"/>
      <c r="ADI194" s="27"/>
      <c r="ADJ194" s="27"/>
      <c r="ADK194" s="27"/>
      <c r="ADL194" s="27"/>
      <c r="ADM194" s="27"/>
      <c r="ADN194" s="27"/>
      <c r="ADO194" s="27"/>
      <c r="ADP194" s="27"/>
      <c r="ADQ194" s="27"/>
      <c r="ADR194" s="27"/>
      <c r="ADS194" s="27"/>
      <c r="ADT194" s="27"/>
      <c r="ADU194" s="27"/>
      <c r="ADV194" s="27"/>
      <c r="ADW194" s="27"/>
      <c r="ADX194" s="27"/>
      <c r="ADY194" s="27"/>
      <c r="ADZ194" s="27"/>
      <c r="AEA194" s="27"/>
      <c r="AEB194" s="27"/>
      <c r="AEC194" s="27"/>
      <c r="AED194" s="27"/>
      <c r="AEE194" s="27"/>
      <c r="AEF194" s="27"/>
      <c r="AEG194" s="27"/>
      <c r="AEH194" s="27"/>
      <c r="AEI194" s="27"/>
      <c r="AEJ194" s="27"/>
      <c r="AEK194" s="27"/>
      <c r="AEL194" s="27"/>
      <c r="AEM194" s="27"/>
      <c r="AEN194" s="27"/>
      <c r="AEO194" s="27"/>
      <c r="AEP194" s="27"/>
      <c r="AEQ194" s="27"/>
      <c r="AER194" s="27"/>
      <c r="AES194" s="27"/>
      <c r="AET194" s="27"/>
      <c r="AEU194" s="27"/>
      <c r="AEV194" s="27"/>
      <c r="AEW194" s="27"/>
      <c r="AEX194" s="27"/>
      <c r="AEY194" s="27"/>
      <c r="AEZ194" s="27"/>
      <c r="AFA194" s="27"/>
      <c r="AFB194" s="27"/>
      <c r="AFC194" s="27"/>
      <c r="AFD194" s="27"/>
      <c r="AFE194" s="27"/>
      <c r="AFF194" s="27"/>
      <c r="AFG194" s="27"/>
      <c r="AFH194" s="27"/>
      <c r="AFI194" s="27"/>
      <c r="AFJ194" s="27"/>
      <c r="AFK194" s="27"/>
      <c r="AFL194" s="27"/>
      <c r="AFM194" s="27"/>
      <c r="AFN194" s="27"/>
      <c r="AFO194" s="27"/>
      <c r="AFP194" s="27"/>
      <c r="AFQ194" s="27"/>
      <c r="AFR194" s="27"/>
      <c r="AFS194" s="27"/>
      <c r="AFT194" s="27"/>
      <c r="AFU194" s="27"/>
      <c r="AFV194" s="27"/>
      <c r="AFW194" s="27"/>
      <c r="AFX194" s="27"/>
      <c r="AFY194" s="27"/>
      <c r="AFZ194" s="27"/>
      <c r="AGA194" s="27"/>
      <c r="AGB194" s="27"/>
      <c r="AGC194" s="27"/>
      <c r="AGD194" s="27"/>
      <c r="AGE194" s="27"/>
      <c r="AGF194" s="27"/>
      <c r="AGG194" s="27"/>
      <c r="AGH194" s="27"/>
      <c r="AGI194" s="27"/>
      <c r="AGJ194" s="27"/>
      <c r="AGK194" s="27"/>
      <c r="AGL194" s="27"/>
      <c r="AGM194" s="27"/>
      <c r="AGN194" s="27"/>
      <c r="AGO194" s="27"/>
      <c r="AGP194" s="27"/>
      <c r="AGQ194" s="27"/>
      <c r="AGR194" s="27"/>
      <c r="AGS194" s="27"/>
      <c r="AGT194" s="27"/>
      <c r="AGU194" s="27"/>
      <c r="AGV194" s="27"/>
      <c r="AGW194" s="27"/>
      <c r="AGX194" s="27"/>
      <c r="AGY194" s="27"/>
      <c r="AGZ194" s="27"/>
      <c r="AHA194" s="27"/>
      <c r="AHB194" s="27"/>
      <c r="AHC194" s="27"/>
      <c r="AHD194" s="27"/>
      <c r="AHE194" s="27"/>
      <c r="AHF194" s="27"/>
      <c r="AHG194" s="27"/>
      <c r="AHH194" s="27"/>
      <c r="AHI194" s="27"/>
      <c r="AHJ194" s="27"/>
      <c r="AHK194" s="27"/>
      <c r="AHL194" s="27"/>
      <c r="AHM194" s="27"/>
      <c r="AHN194" s="27"/>
      <c r="AHO194" s="27"/>
      <c r="AHP194" s="27"/>
      <c r="AHQ194" s="27"/>
      <c r="AHR194" s="27"/>
      <c r="AHS194" s="27"/>
      <c r="AHT194" s="27"/>
      <c r="AHU194" s="27"/>
      <c r="AHV194" s="27"/>
      <c r="AHW194" s="27"/>
      <c r="AHX194" s="27"/>
      <c r="AHY194" s="27"/>
      <c r="AHZ194" s="27"/>
      <c r="AIA194" s="27"/>
      <c r="AIB194" s="27"/>
      <c r="AIC194" s="27"/>
      <c r="AID194" s="27"/>
      <c r="AIE194" s="27"/>
      <c r="AIF194" s="27"/>
      <c r="AIG194" s="27"/>
      <c r="AIH194" s="27"/>
      <c r="AII194" s="27"/>
      <c r="AIJ194" s="27"/>
      <c r="AIK194" s="27"/>
      <c r="AIL194" s="27"/>
      <c r="AIM194" s="27"/>
      <c r="AIN194" s="27"/>
      <c r="AIO194" s="27"/>
      <c r="AIP194" s="27"/>
      <c r="AIQ194" s="27"/>
      <c r="AIR194" s="27"/>
      <c r="AIS194" s="27"/>
      <c r="AIT194" s="27"/>
      <c r="AIU194" s="27"/>
      <c r="AIV194" s="27"/>
      <c r="AIW194" s="27"/>
      <c r="AIX194" s="27"/>
      <c r="AIY194" s="27"/>
      <c r="AIZ194" s="27"/>
      <c r="AJA194" s="27"/>
      <c r="AJB194" s="27"/>
      <c r="AJC194" s="27"/>
      <c r="AJD194" s="27"/>
      <c r="AJE194" s="27"/>
      <c r="AJF194" s="27"/>
      <c r="AJG194" s="27"/>
      <c r="AJH194" s="27"/>
      <c r="AJI194" s="27"/>
      <c r="AJJ194" s="27"/>
      <c r="AJK194" s="27"/>
      <c r="AJL194" s="27"/>
      <c r="AJM194" s="27"/>
      <c r="AJN194" s="27"/>
      <c r="AJO194" s="27"/>
      <c r="AJP194" s="27"/>
      <c r="AJQ194" s="27"/>
      <c r="AJR194" s="27"/>
      <c r="AJS194" s="27"/>
      <c r="AJT194" s="27"/>
      <c r="AJU194" s="27"/>
      <c r="AJV194" s="27"/>
      <c r="AJW194" s="27"/>
      <c r="AJX194" s="27"/>
      <c r="AJY194" s="27"/>
      <c r="AJZ194" s="27"/>
      <c r="AKA194" s="27"/>
      <c r="AKB194" s="27"/>
      <c r="AKC194" s="27"/>
      <c r="AKD194" s="27"/>
      <c r="AKE194" s="27"/>
      <c r="AKF194" s="27"/>
      <c r="AKG194" s="27"/>
      <c r="AKH194" s="27"/>
      <c r="AKI194" s="27"/>
      <c r="AKJ194" s="27"/>
      <c r="AKK194" s="27"/>
      <c r="AKL194" s="27"/>
      <c r="AKM194" s="27"/>
      <c r="AKN194" s="27"/>
      <c r="AKO194" s="27"/>
      <c r="AKP194" s="27"/>
      <c r="AKQ194" s="27"/>
      <c r="AKR194" s="27"/>
      <c r="AKS194" s="27"/>
      <c r="AKT194" s="27"/>
      <c r="AKU194" s="27"/>
      <c r="AKV194" s="27"/>
      <c r="AKW194" s="27"/>
      <c r="AKX194" s="27"/>
      <c r="AKY194" s="27"/>
      <c r="AKZ194" s="27"/>
      <c r="ALA194" s="27"/>
      <c r="ALB194" s="27"/>
      <c r="ALC194" s="27"/>
      <c r="ALD194" s="27"/>
      <c r="ALE194" s="27"/>
      <c r="ALF194" s="27"/>
      <c r="ALG194" s="27"/>
      <c r="ALH194" s="27"/>
      <c r="ALI194" s="27"/>
      <c r="ALJ194" s="27"/>
      <c r="ALK194" s="27"/>
      <c r="ALL194" s="27"/>
      <c r="ALM194" s="27"/>
      <c r="ALN194" s="27"/>
      <c r="ALO194" s="27"/>
      <c r="ALP194" s="27"/>
      <c r="ALQ194" s="27"/>
      <c r="ALR194" s="27"/>
      <c r="ALS194" s="27"/>
      <c r="ALT194" s="27"/>
      <c r="ALU194" s="27"/>
      <c r="ALV194" s="27"/>
      <c r="ALW194" s="27"/>
      <c r="ALX194" s="27"/>
      <c r="ALY194" s="27"/>
      <c r="ALZ194" s="27"/>
      <c r="AMA194" s="27"/>
      <c r="AMB194" s="27"/>
      <c r="AMC194" s="27"/>
      <c r="AMD194" s="27"/>
      <c r="AME194" s="27"/>
      <c r="AMF194" s="27"/>
      <c r="AMG194" s="27"/>
      <c r="AMH194" s="27"/>
      <c r="AMI194" s="27"/>
      <c r="AMJ194" s="27"/>
    </row>
    <row r="195" spans="1:1024" hidden="1">
      <c r="A195" s="28">
        <v>1130180</v>
      </c>
      <c r="B195" s="84" t="s">
        <v>298</v>
      </c>
      <c r="C195" s="28">
        <v>40</v>
      </c>
      <c r="D195" s="42">
        <v>1</v>
      </c>
      <c r="E195" s="45">
        <v>1</v>
      </c>
      <c r="F195" s="44" t="s">
        <v>48</v>
      </c>
      <c r="G195" s="85" t="s">
        <v>294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  <c r="JD195" s="27"/>
      <c r="JE195" s="27"/>
      <c r="JF195" s="27"/>
      <c r="JG195" s="27"/>
      <c r="JH195" s="27"/>
      <c r="JI195" s="27"/>
      <c r="JJ195" s="27"/>
      <c r="JK195" s="27"/>
      <c r="JL195" s="27"/>
      <c r="JM195" s="27"/>
      <c r="JN195" s="27"/>
      <c r="JO195" s="27"/>
      <c r="JP195" s="27"/>
      <c r="JQ195" s="27"/>
      <c r="JR195" s="27"/>
      <c r="JS195" s="27"/>
      <c r="JT195" s="27"/>
      <c r="JU195" s="27"/>
      <c r="JV195" s="27"/>
      <c r="JW195" s="27"/>
      <c r="JX195" s="27"/>
      <c r="JY195" s="27"/>
      <c r="JZ195" s="27"/>
      <c r="KA195" s="27"/>
      <c r="KB195" s="27"/>
      <c r="KC195" s="27"/>
      <c r="KD195" s="27"/>
      <c r="KE195" s="27"/>
      <c r="KF195" s="27"/>
      <c r="KG195" s="27"/>
      <c r="KH195" s="27"/>
      <c r="KI195" s="27"/>
      <c r="KJ195" s="27"/>
      <c r="KK195" s="27"/>
      <c r="KL195" s="27"/>
      <c r="KM195" s="27"/>
      <c r="KN195" s="27"/>
      <c r="KO195" s="27"/>
      <c r="KP195" s="27"/>
      <c r="KQ195" s="27"/>
      <c r="KR195" s="27"/>
      <c r="KS195" s="27"/>
      <c r="KT195" s="27"/>
      <c r="KU195" s="27"/>
      <c r="KV195" s="27"/>
      <c r="KW195" s="27"/>
      <c r="KX195" s="27"/>
      <c r="KY195" s="27"/>
      <c r="KZ195" s="27"/>
      <c r="LA195" s="27"/>
      <c r="LB195" s="27"/>
      <c r="LC195" s="27"/>
      <c r="LD195" s="27"/>
      <c r="LE195" s="27"/>
      <c r="LF195" s="27"/>
      <c r="LG195" s="27"/>
      <c r="LH195" s="27"/>
      <c r="LI195" s="27"/>
      <c r="LJ195" s="27"/>
      <c r="LK195" s="27"/>
      <c r="LL195" s="27"/>
      <c r="LM195" s="27"/>
      <c r="LN195" s="27"/>
      <c r="LO195" s="27"/>
      <c r="LP195" s="27"/>
      <c r="LQ195" s="27"/>
      <c r="LR195" s="27"/>
      <c r="LS195" s="27"/>
      <c r="LT195" s="27"/>
      <c r="LU195" s="27"/>
      <c r="LV195" s="27"/>
      <c r="LW195" s="27"/>
      <c r="LX195" s="27"/>
      <c r="LY195" s="27"/>
      <c r="LZ195" s="27"/>
      <c r="MA195" s="27"/>
      <c r="MB195" s="27"/>
      <c r="MC195" s="27"/>
      <c r="MD195" s="27"/>
      <c r="ME195" s="27"/>
      <c r="MF195" s="27"/>
      <c r="MG195" s="27"/>
      <c r="MH195" s="27"/>
      <c r="MI195" s="27"/>
      <c r="MJ195" s="27"/>
      <c r="MK195" s="27"/>
      <c r="ML195" s="27"/>
      <c r="MM195" s="27"/>
      <c r="MN195" s="27"/>
      <c r="MO195" s="27"/>
      <c r="MP195" s="27"/>
      <c r="MQ195" s="27"/>
      <c r="MR195" s="27"/>
      <c r="MS195" s="27"/>
      <c r="MT195" s="27"/>
      <c r="MU195" s="27"/>
      <c r="MV195" s="27"/>
      <c r="MW195" s="27"/>
      <c r="MX195" s="27"/>
      <c r="MY195" s="27"/>
      <c r="MZ195" s="27"/>
      <c r="NA195" s="27"/>
      <c r="NB195" s="27"/>
      <c r="NC195" s="27"/>
      <c r="ND195" s="27"/>
      <c r="NE195" s="27"/>
      <c r="NF195" s="27"/>
      <c r="NG195" s="27"/>
      <c r="NH195" s="27"/>
      <c r="NI195" s="27"/>
      <c r="NJ195" s="27"/>
      <c r="NK195" s="27"/>
      <c r="NL195" s="27"/>
      <c r="NM195" s="27"/>
      <c r="NN195" s="27"/>
      <c r="NO195" s="27"/>
      <c r="NP195" s="27"/>
      <c r="NQ195" s="27"/>
      <c r="NR195" s="27"/>
      <c r="NS195" s="27"/>
      <c r="NT195" s="27"/>
      <c r="NU195" s="27"/>
      <c r="NV195" s="27"/>
      <c r="NW195" s="27"/>
      <c r="NX195" s="27"/>
      <c r="NY195" s="27"/>
      <c r="NZ195" s="27"/>
      <c r="OA195" s="27"/>
      <c r="OB195" s="27"/>
      <c r="OC195" s="27"/>
      <c r="OD195" s="27"/>
      <c r="OE195" s="27"/>
      <c r="OF195" s="27"/>
      <c r="OG195" s="27"/>
      <c r="OH195" s="27"/>
      <c r="OI195" s="27"/>
      <c r="OJ195" s="27"/>
      <c r="OK195" s="27"/>
      <c r="OL195" s="27"/>
      <c r="OM195" s="27"/>
      <c r="ON195" s="27"/>
      <c r="OO195" s="27"/>
      <c r="OP195" s="27"/>
      <c r="OQ195" s="27"/>
      <c r="OR195" s="27"/>
      <c r="OS195" s="27"/>
      <c r="OT195" s="27"/>
      <c r="OU195" s="27"/>
      <c r="OV195" s="27"/>
      <c r="OW195" s="27"/>
      <c r="OX195" s="27"/>
      <c r="OY195" s="27"/>
      <c r="OZ195" s="27"/>
      <c r="PA195" s="27"/>
      <c r="PB195" s="27"/>
      <c r="PC195" s="27"/>
      <c r="PD195" s="27"/>
      <c r="PE195" s="27"/>
      <c r="PF195" s="27"/>
      <c r="PG195" s="27"/>
      <c r="PH195" s="27"/>
      <c r="PI195" s="27"/>
      <c r="PJ195" s="27"/>
      <c r="PK195" s="27"/>
      <c r="PL195" s="27"/>
      <c r="PM195" s="27"/>
      <c r="PN195" s="27"/>
      <c r="PO195" s="27"/>
      <c r="PP195" s="27"/>
      <c r="PQ195" s="27"/>
      <c r="PR195" s="27"/>
      <c r="PS195" s="27"/>
      <c r="PT195" s="27"/>
      <c r="PU195" s="27"/>
      <c r="PV195" s="27"/>
      <c r="PW195" s="27"/>
      <c r="PX195" s="27"/>
      <c r="PY195" s="27"/>
      <c r="PZ195" s="27"/>
      <c r="QA195" s="27"/>
      <c r="QB195" s="27"/>
      <c r="QC195" s="27"/>
      <c r="QD195" s="27"/>
      <c r="QE195" s="27"/>
      <c r="QF195" s="27"/>
      <c r="QG195" s="27"/>
      <c r="QH195" s="27"/>
      <c r="QI195" s="27"/>
      <c r="QJ195" s="27"/>
      <c r="QK195" s="27"/>
      <c r="QL195" s="27"/>
      <c r="QM195" s="27"/>
      <c r="QN195" s="27"/>
      <c r="QO195" s="27"/>
      <c r="QP195" s="27"/>
      <c r="QQ195" s="27"/>
      <c r="QR195" s="27"/>
      <c r="QS195" s="27"/>
      <c r="QT195" s="27"/>
      <c r="QU195" s="27"/>
      <c r="QV195" s="27"/>
      <c r="QW195" s="27"/>
      <c r="QX195" s="27"/>
      <c r="QY195" s="27"/>
      <c r="QZ195" s="27"/>
      <c r="RA195" s="27"/>
      <c r="RB195" s="27"/>
      <c r="RC195" s="27"/>
      <c r="RD195" s="27"/>
      <c r="RE195" s="27"/>
      <c r="RF195" s="27"/>
      <c r="RG195" s="27"/>
      <c r="RH195" s="27"/>
      <c r="RI195" s="27"/>
      <c r="RJ195" s="27"/>
      <c r="RK195" s="27"/>
      <c r="RL195" s="27"/>
      <c r="RM195" s="27"/>
      <c r="RN195" s="27"/>
      <c r="RO195" s="27"/>
      <c r="RP195" s="27"/>
      <c r="RQ195" s="27"/>
      <c r="RR195" s="27"/>
      <c r="RS195" s="27"/>
      <c r="RT195" s="27"/>
      <c r="RU195" s="27"/>
      <c r="RV195" s="27"/>
      <c r="RW195" s="27"/>
      <c r="RX195" s="27"/>
      <c r="RY195" s="27"/>
      <c r="RZ195" s="27"/>
      <c r="SA195" s="27"/>
      <c r="SB195" s="27"/>
      <c r="SC195" s="27"/>
      <c r="SD195" s="27"/>
      <c r="SE195" s="27"/>
      <c r="SF195" s="27"/>
      <c r="SG195" s="27"/>
      <c r="SH195" s="27"/>
      <c r="SI195" s="27"/>
      <c r="SJ195" s="27"/>
      <c r="SK195" s="27"/>
      <c r="SL195" s="27"/>
      <c r="SM195" s="27"/>
      <c r="SN195" s="27"/>
      <c r="SO195" s="27"/>
      <c r="SP195" s="27"/>
      <c r="SQ195" s="27"/>
      <c r="SR195" s="27"/>
      <c r="SS195" s="27"/>
      <c r="ST195" s="27"/>
      <c r="SU195" s="27"/>
      <c r="SV195" s="27"/>
      <c r="SW195" s="27"/>
      <c r="SX195" s="27"/>
      <c r="SY195" s="27"/>
      <c r="SZ195" s="27"/>
      <c r="TA195" s="27"/>
      <c r="TB195" s="27"/>
      <c r="TC195" s="27"/>
      <c r="TD195" s="27"/>
      <c r="TE195" s="27"/>
      <c r="TF195" s="27"/>
      <c r="TG195" s="27"/>
      <c r="TH195" s="27"/>
      <c r="TI195" s="27"/>
      <c r="TJ195" s="27"/>
      <c r="TK195" s="27"/>
      <c r="TL195" s="27"/>
      <c r="TM195" s="27"/>
      <c r="TN195" s="27"/>
      <c r="TO195" s="27"/>
      <c r="TP195" s="27"/>
      <c r="TQ195" s="27"/>
      <c r="TR195" s="27"/>
      <c r="TS195" s="27"/>
      <c r="TT195" s="27"/>
      <c r="TU195" s="27"/>
      <c r="TV195" s="27"/>
      <c r="TW195" s="27"/>
      <c r="TX195" s="27"/>
      <c r="TY195" s="27"/>
      <c r="TZ195" s="27"/>
      <c r="UA195" s="27"/>
      <c r="UB195" s="27"/>
      <c r="UC195" s="27"/>
      <c r="UD195" s="27"/>
      <c r="UE195" s="27"/>
      <c r="UF195" s="27"/>
      <c r="UG195" s="27"/>
      <c r="UH195" s="27"/>
      <c r="UI195" s="27"/>
      <c r="UJ195" s="27"/>
      <c r="UK195" s="27"/>
      <c r="UL195" s="27"/>
      <c r="UM195" s="27"/>
      <c r="UN195" s="27"/>
      <c r="UO195" s="27"/>
      <c r="UP195" s="27"/>
      <c r="UQ195" s="27"/>
      <c r="UR195" s="27"/>
      <c r="US195" s="27"/>
      <c r="UT195" s="27"/>
      <c r="UU195" s="27"/>
      <c r="UV195" s="27"/>
      <c r="UW195" s="27"/>
      <c r="UX195" s="27"/>
      <c r="UY195" s="27"/>
      <c r="UZ195" s="27"/>
      <c r="VA195" s="27"/>
      <c r="VB195" s="27"/>
      <c r="VC195" s="27"/>
      <c r="VD195" s="27"/>
      <c r="VE195" s="27"/>
      <c r="VF195" s="27"/>
      <c r="VG195" s="27"/>
      <c r="VH195" s="27"/>
      <c r="VI195" s="27"/>
      <c r="VJ195" s="27"/>
      <c r="VK195" s="27"/>
      <c r="VL195" s="27"/>
      <c r="VM195" s="27"/>
      <c r="VN195" s="27"/>
      <c r="VO195" s="27"/>
      <c r="VP195" s="27"/>
      <c r="VQ195" s="27"/>
      <c r="VR195" s="27"/>
      <c r="VS195" s="27"/>
      <c r="VT195" s="27"/>
      <c r="VU195" s="27"/>
      <c r="VV195" s="27"/>
      <c r="VW195" s="27"/>
      <c r="VX195" s="27"/>
      <c r="VY195" s="27"/>
      <c r="VZ195" s="27"/>
      <c r="WA195" s="27"/>
      <c r="WB195" s="27"/>
      <c r="WC195" s="27"/>
      <c r="WD195" s="27"/>
      <c r="WE195" s="27"/>
      <c r="WF195" s="27"/>
      <c r="WG195" s="27"/>
      <c r="WH195" s="27"/>
      <c r="WI195" s="27"/>
      <c r="WJ195" s="27"/>
      <c r="WK195" s="27"/>
      <c r="WL195" s="27"/>
      <c r="WM195" s="27"/>
      <c r="WN195" s="27"/>
      <c r="WO195" s="27"/>
      <c r="WP195" s="27"/>
      <c r="WQ195" s="27"/>
      <c r="WR195" s="27"/>
      <c r="WS195" s="27"/>
      <c r="WT195" s="27"/>
      <c r="WU195" s="27"/>
      <c r="WV195" s="27"/>
      <c r="WW195" s="27"/>
      <c r="WX195" s="27"/>
      <c r="WY195" s="27"/>
      <c r="WZ195" s="27"/>
      <c r="XA195" s="27"/>
      <c r="XB195" s="27"/>
      <c r="XC195" s="27"/>
      <c r="XD195" s="27"/>
      <c r="XE195" s="27"/>
      <c r="XF195" s="27"/>
      <c r="XG195" s="27"/>
      <c r="XH195" s="27"/>
      <c r="XI195" s="27"/>
      <c r="XJ195" s="27"/>
      <c r="XK195" s="27"/>
      <c r="XL195" s="27"/>
      <c r="XM195" s="27"/>
      <c r="XN195" s="27"/>
      <c r="XO195" s="27"/>
      <c r="XP195" s="27"/>
      <c r="XQ195" s="27"/>
      <c r="XR195" s="27"/>
      <c r="XS195" s="27"/>
      <c r="XT195" s="27"/>
      <c r="XU195" s="27"/>
      <c r="XV195" s="27"/>
      <c r="XW195" s="27"/>
      <c r="XX195" s="27"/>
      <c r="XY195" s="27"/>
      <c r="XZ195" s="27"/>
      <c r="YA195" s="27"/>
      <c r="YB195" s="27"/>
      <c r="YC195" s="27"/>
      <c r="YD195" s="27"/>
      <c r="YE195" s="27"/>
      <c r="YF195" s="27"/>
      <c r="YG195" s="27"/>
      <c r="YH195" s="27"/>
      <c r="YI195" s="27"/>
      <c r="YJ195" s="27"/>
      <c r="YK195" s="27"/>
      <c r="YL195" s="27"/>
      <c r="YM195" s="27"/>
      <c r="YN195" s="27"/>
      <c r="YO195" s="27"/>
      <c r="YP195" s="27"/>
      <c r="YQ195" s="27"/>
      <c r="YR195" s="27"/>
      <c r="YS195" s="27"/>
      <c r="YT195" s="27"/>
      <c r="YU195" s="27"/>
      <c r="YV195" s="27"/>
      <c r="YW195" s="27"/>
      <c r="YX195" s="27"/>
      <c r="YY195" s="27"/>
      <c r="YZ195" s="27"/>
      <c r="ZA195" s="27"/>
      <c r="ZB195" s="27"/>
      <c r="ZC195" s="27"/>
      <c r="ZD195" s="27"/>
      <c r="ZE195" s="27"/>
      <c r="ZF195" s="27"/>
      <c r="ZG195" s="27"/>
      <c r="ZH195" s="27"/>
      <c r="ZI195" s="27"/>
      <c r="ZJ195" s="27"/>
      <c r="ZK195" s="27"/>
      <c r="ZL195" s="27"/>
      <c r="ZM195" s="27"/>
      <c r="ZN195" s="27"/>
      <c r="ZO195" s="27"/>
      <c r="ZP195" s="27"/>
      <c r="ZQ195" s="27"/>
      <c r="ZR195" s="27"/>
      <c r="ZS195" s="27"/>
      <c r="ZT195" s="27"/>
      <c r="ZU195" s="27"/>
      <c r="ZV195" s="27"/>
      <c r="ZW195" s="27"/>
      <c r="ZX195" s="27"/>
      <c r="ZY195" s="27"/>
      <c r="ZZ195" s="27"/>
      <c r="AAA195" s="27"/>
      <c r="AAB195" s="27"/>
      <c r="AAC195" s="27"/>
      <c r="AAD195" s="27"/>
      <c r="AAE195" s="27"/>
      <c r="AAF195" s="27"/>
      <c r="AAG195" s="27"/>
      <c r="AAH195" s="27"/>
      <c r="AAI195" s="27"/>
      <c r="AAJ195" s="27"/>
      <c r="AAK195" s="27"/>
      <c r="AAL195" s="27"/>
      <c r="AAM195" s="27"/>
      <c r="AAN195" s="27"/>
      <c r="AAO195" s="27"/>
      <c r="AAP195" s="27"/>
      <c r="AAQ195" s="27"/>
      <c r="AAR195" s="27"/>
      <c r="AAS195" s="27"/>
      <c r="AAT195" s="27"/>
      <c r="AAU195" s="27"/>
      <c r="AAV195" s="27"/>
      <c r="AAW195" s="27"/>
      <c r="AAX195" s="27"/>
      <c r="AAY195" s="27"/>
      <c r="AAZ195" s="27"/>
      <c r="ABA195" s="27"/>
      <c r="ABB195" s="27"/>
      <c r="ABC195" s="27"/>
      <c r="ABD195" s="27"/>
      <c r="ABE195" s="27"/>
      <c r="ABF195" s="27"/>
      <c r="ABG195" s="27"/>
      <c r="ABH195" s="27"/>
      <c r="ABI195" s="27"/>
      <c r="ABJ195" s="27"/>
      <c r="ABK195" s="27"/>
      <c r="ABL195" s="27"/>
      <c r="ABM195" s="27"/>
      <c r="ABN195" s="27"/>
      <c r="ABO195" s="27"/>
      <c r="ABP195" s="27"/>
      <c r="ABQ195" s="27"/>
      <c r="ABR195" s="27"/>
      <c r="ABS195" s="27"/>
      <c r="ABT195" s="27"/>
      <c r="ABU195" s="27"/>
      <c r="ABV195" s="27"/>
      <c r="ABW195" s="27"/>
      <c r="ABX195" s="27"/>
      <c r="ABY195" s="27"/>
      <c r="ABZ195" s="27"/>
      <c r="ACA195" s="27"/>
      <c r="ACB195" s="27"/>
      <c r="ACC195" s="27"/>
      <c r="ACD195" s="27"/>
      <c r="ACE195" s="27"/>
      <c r="ACF195" s="27"/>
      <c r="ACG195" s="27"/>
      <c r="ACH195" s="27"/>
      <c r="ACI195" s="27"/>
      <c r="ACJ195" s="27"/>
      <c r="ACK195" s="27"/>
      <c r="ACL195" s="27"/>
      <c r="ACM195" s="27"/>
      <c r="ACN195" s="27"/>
      <c r="ACO195" s="27"/>
      <c r="ACP195" s="27"/>
      <c r="ACQ195" s="27"/>
      <c r="ACR195" s="27"/>
      <c r="ACS195" s="27"/>
      <c r="ACT195" s="27"/>
      <c r="ACU195" s="27"/>
      <c r="ACV195" s="27"/>
      <c r="ACW195" s="27"/>
      <c r="ACX195" s="27"/>
      <c r="ACY195" s="27"/>
      <c r="ACZ195" s="27"/>
      <c r="ADA195" s="27"/>
      <c r="ADB195" s="27"/>
      <c r="ADC195" s="27"/>
      <c r="ADD195" s="27"/>
      <c r="ADE195" s="27"/>
      <c r="ADF195" s="27"/>
      <c r="ADG195" s="27"/>
      <c r="ADH195" s="27"/>
      <c r="ADI195" s="27"/>
      <c r="ADJ195" s="27"/>
      <c r="ADK195" s="27"/>
      <c r="ADL195" s="27"/>
      <c r="ADM195" s="27"/>
      <c r="ADN195" s="27"/>
      <c r="ADO195" s="27"/>
      <c r="ADP195" s="27"/>
      <c r="ADQ195" s="27"/>
      <c r="ADR195" s="27"/>
      <c r="ADS195" s="27"/>
      <c r="ADT195" s="27"/>
      <c r="ADU195" s="27"/>
      <c r="ADV195" s="27"/>
      <c r="ADW195" s="27"/>
      <c r="ADX195" s="27"/>
      <c r="ADY195" s="27"/>
      <c r="ADZ195" s="27"/>
      <c r="AEA195" s="27"/>
      <c r="AEB195" s="27"/>
      <c r="AEC195" s="27"/>
      <c r="AED195" s="27"/>
      <c r="AEE195" s="27"/>
      <c r="AEF195" s="27"/>
      <c r="AEG195" s="27"/>
      <c r="AEH195" s="27"/>
      <c r="AEI195" s="27"/>
      <c r="AEJ195" s="27"/>
      <c r="AEK195" s="27"/>
      <c r="AEL195" s="27"/>
      <c r="AEM195" s="27"/>
      <c r="AEN195" s="27"/>
      <c r="AEO195" s="27"/>
      <c r="AEP195" s="27"/>
      <c r="AEQ195" s="27"/>
      <c r="AER195" s="27"/>
      <c r="AES195" s="27"/>
      <c r="AET195" s="27"/>
      <c r="AEU195" s="27"/>
      <c r="AEV195" s="27"/>
      <c r="AEW195" s="27"/>
      <c r="AEX195" s="27"/>
      <c r="AEY195" s="27"/>
      <c r="AEZ195" s="27"/>
      <c r="AFA195" s="27"/>
      <c r="AFB195" s="27"/>
      <c r="AFC195" s="27"/>
      <c r="AFD195" s="27"/>
      <c r="AFE195" s="27"/>
      <c r="AFF195" s="27"/>
      <c r="AFG195" s="27"/>
      <c r="AFH195" s="27"/>
      <c r="AFI195" s="27"/>
      <c r="AFJ195" s="27"/>
      <c r="AFK195" s="27"/>
      <c r="AFL195" s="27"/>
      <c r="AFM195" s="27"/>
      <c r="AFN195" s="27"/>
      <c r="AFO195" s="27"/>
      <c r="AFP195" s="27"/>
      <c r="AFQ195" s="27"/>
      <c r="AFR195" s="27"/>
      <c r="AFS195" s="27"/>
      <c r="AFT195" s="27"/>
      <c r="AFU195" s="27"/>
      <c r="AFV195" s="27"/>
      <c r="AFW195" s="27"/>
      <c r="AFX195" s="27"/>
      <c r="AFY195" s="27"/>
      <c r="AFZ195" s="27"/>
      <c r="AGA195" s="27"/>
      <c r="AGB195" s="27"/>
      <c r="AGC195" s="27"/>
      <c r="AGD195" s="27"/>
      <c r="AGE195" s="27"/>
      <c r="AGF195" s="27"/>
      <c r="AGG195" s="27"/>
      <c r="AGH195" s="27"/>
      <c r="AGI195" s="27"/>
      <c r="AGJ195" s="27"/>
      <c r="AGK195" s="27"/>
      <c r="AGL195" s="27"/>
      <c r="AGM195" s="27"/>
      <c r="AGN195" s="27"/>
      <c r="AGO195" s="27"/>
      <c r="AGP195" s="27"/>
      <c r="AGQ195" s="27"/>
      <c r="AGR195" s="27"/>
      <c r="AGS195" s="27"/>
      <c r="AGT195" s="27"/>
      <c r="AGU195" s="27"/>
      <c r="AGV195" s="27"/>
      <c r="AGW195" s="27"/>
      <c r="AGX195" s="27"/>
      <c r="AGY195" s="27"/>
      <c r="AGZ195" s="27"/>
      <c r="AHA195" s="27"/>
      <c r="AHB195" s="27"/>
      <c r="AHC195" s="27"/>
      <c r="AHD195" s="27"/>
      <c r="AHE195" s="27"/>
      <c r="AHF195" s="27"/>
      <c r="AHG195" s="27"/>
      <c r="AHH195" s="27"/>
      <c r="AHI195" s="27"/>
      <c r="AHJ195" s="27"/>
      <c r="AHK195" s="27"/>
      <c r="AHL195" s="27"/>
      <c r="AHM195" s="27"/>
      <c r="AHN195" s="27"/>
      <c r="AHO195" s="27"/>
      <c r="AHP195" s="27"/>
      <c r="AHQ195" s="27"/>
      <c r="AHR195" s="27"/>
      <c r="AHS195" s="27"/>
      <c r="AHT195" s="27"/>
      <c r="AHU195" s="27"/>
      <c r="AHV195" s="27"/>
      <c r="AHW195" s="27"/>
      <c r="AHX195" s="27"/>
      <c r="AHY195" s="27"/>
      <c r="AHZ195" s="27"/>
      <c r="AIA195" s="27"/>
      <c r="AIB195" s="27"/>
      <c r="AIC195" s="27"/>
      <c r="AID195" s="27"/>
      <c r="AIE195" s="27"/>
      <c r="AIF195" s="27"/>
      <c r="AIG195" s="27"/>
      <c r="AIH195" s="27"/>
      <c r="AII195" s="27"/>
      <c r="AIJ195" s="27"/>
      <c r="AIK195" s="27"/>
      <c r="AIL195" s="27"/>
      <c r="AIM195" s="27"/>
      <c r="AIN195" s="27"/>
      <c r="AIO195" s="27"/>
      <c r="AIP195" s="27"/>
      <c r="AIQ195" s="27"/>
      <c r="AIR195" s="27"/>
      <c r="AIS195" s="27"/>
      <c r="AIT195" s="27"/>
      <c r="AIU195" s="27"/>
      <c r="AIV195" s="27"/>
      <c r="AIW195" s="27"/>
      <c r="AIX195" s="27"/>
      <c r="AIY195" s="27"/>
      <c r="AIZ195" s="27"/>
      <c r="AJA195" s="27"/>
      <c r="AJB195" s="27"/>
      <c r="AJC195" s="27"/>
      <c r="AJD195" s="27"/>
      <c r="AJE195" s="27"/>
      <c r="AJF195" s="27"/>
      <c r="AJG195" s="27"/>
      <c r="AJH195" s="27"/>
      <c r="AJI195" s="27"/>
      <c r="AJJ195" s="27"/>
      <c r="AJK195" s="27"/>
      <c r="AJL195" s="27"/>
      <c r="AJM195" s="27"/>
      <c r="AJN195" s="27"/>
      <c r="AJO195" s="27"/>
      <c r="AJP195" s="27"/>
      <c r="AJQ195" s="27"/>
      <c r="AJR195" s="27"/>
      <c r="AJS195" s="27"/>
      <c r="AJT195" s="27"/>
      <c r="AJU195" s="27"/>
      <c r="AJV195" s="27"/>
      <c r="AJW195" s="27"/>
      <c r="AJX195" s="27"/>
      <c r="AJY195" s="27"/>
      <c r="AJZ195" s="27"/>
      <c r="AKA195" s="27"/>
      <c r="AKB195" s="27"/>
      <c r="AKC195" s="27"/>
      <c r="AKD195" s="27"/>
      <c r="AKE195" s="27"/>
      <c r="AKF195" s="27"/>
      <c r="AKG195" s="27"/>
      <c r="AKH195" s="27"/>
      <c r="AKI195" s="27"/>
      <c r="AKJ195" s="27"/>
      <c r="AKK195" s="27"/>
      <c r="AKL195" s="27"/>
      <c r="AKM195" s="27"/>
      <c r="AKN195" s="27"/>
      <c r="AKO195" s="27"/>
      <c r="AKP195" s="27"/>
      <c r="AKQ195" s="27"/>
      <c r="AKR195" s="27"/>
      <c r="AKS195" s="27"/>
      <c r="AKT195" s="27"/>
      <c r="AKU195" s="27"/>
      <c r="AKV195" s="27"/>
      <c r="AKW195" s="27"/>
      <c r="AKX195" s="27"/>
      <c r="AKY195" s="27"/>
      <c r="AKZ195" s="27"/>
      <c r="ALA195" s="27"/>
      <c r="ALB195" s="27"/>
      <c r="ALC195" s="27"/>
      <c r="ALD195" s="27"/>
      <c r="ALE195" s="27"/>
      <c r="ALF195" s="27"/>
      <c r="ALG195" s="27"/>
      <c r="ALH195" s="27"/>
      <c r="ALI195" s="27"/>
      <c r="ALJ195" s="27"/>
      <c r="ALK195" s="27"/>
      <c r="ALL195" s="27"/>
      <c r="ALM195" s="27"/>
      <c r="ALN195" s="27"/>
      <c r="ALO195" s="27"/>
      <c r="ALP195" s="27"/>
      <c r="ALQ195" s="27"/>
      <c r="ALR195" s="27"/>
      <c r="ALS195" s="27"/>
      <c r="ALT195" s="27"/>
      <c r="ALU195" s="27"/>
      <c r="ALV195" s="27"/>
      <c r="ALW195" s="27"/>
      <c r="ALX195" s="27"/>
      <c r="ALY195" s="27"/>
      <c r="ALZ195" s="27"/>
      <c r="AMA195" s="27"/>
      <c r="AMB195" s="27"/>
      <c r="AMC195" s="27"/>
      <c r="AMD195" s="27"/>
      <c r="AME195" s="27"/>
      <c r="AMF195" s="27"/>
      <c r="AMG195" s="27"/>
      <c r="AMH195" s="27"/>
      <c r="AMI195" s="27"/>
      <c r="AMJ195" s="27"/>
    </row>
    <row r="196" spans="1:1024" hidden="1">
      <c r="A196" s="28">
        <v>1130182</v>
      </c>
      <c r="B196" s="84" t="s">
        <v>291</v>
      </c>
      <c r="C196" s="28">
        <v>40</v>
      </c>
      <c r="D196" s="42">
        <v>1</v>
      </c>
      <c r="E196" s="45">
        <v>1</v>
      </c>
      <c r="F196" s="44" t="s">
        <v>48</v>
      </c>
      <c r="G196" s="85" t="s">
        <v>292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  <c r="JC196" s="27"/>
      <c r="JD196" s="27"/>
      <c r="JE196" s="27"/>
      <c r="JF196" s="27"/>
      <c r="JG196" s="27"/>
      <c r="JH196" s="27"/>
      <c r="JI196" s="27"/>
      <c r="JJ196" s="27"/>
      <c r="JK196" s="27"/>
      <c r="JL196" s="27"/>
      <c r="JM196" s="27"/>
      <c r="JN196" s="27"/>
      <c r="JO196" s="27"/>
      <c r="JP196" s="27"/>
      <c r="JQ196" s="27"/>
      <c r="JR196" s="27"/>
      <c r="JS196" s="27"/>
      <c r="JT196" s="27"/>
      <c r="JU196" s="27"/>
      <c r="JV196" s="27"/>
      <c r="JW196" s="27"/>
      <c r="JX196" s="27"/>
      <c r="JY196" s="27"/>
      <c r="JZ196" s="27"/>
      <c r="KA196" s="27"/>
      <c r="KB196" s="27"/>
      <c r="KC196" s="27"/>
      <c r="KD196" s="27"/>
      <c r="KE196" s="27"/>
      <c r="KF196" s="27"/>
      <c r="KG196" s="27"/>
      <c r="KH196" s="27"/>
      <c r="KI196" s="27"/>
      <c r="KJ196" s="27"/>
      <c r="KK196" s="27"/>
      <c r="KL196" s="27"/>
      <c r="KM196" s="27"/>
      <c r="KN196" s="27"/>
      <c r="KO196" s="27"/>
      <c r="KP196" s="27"/>
      <c r="KQ196" s="27"/>
      <c r="KR196" s="27"/>
      <c r="KS196" s="27"/>
      <c r="KT196" s="27"/>
      <c r="KU196" s="27"/>
      <c r="KV196" s="27"/>
      <c r="KW196" s="27"/>
      <c r="KX196" s="27"/>
      <c r="KY196" s="27"/>
      <c r="KZ196" s="27"/>
      <c r="LA196" s="27"/>
      <c r="LB196" s="27"/>
      <c r="LC196" s="27"/>
      <c r="LD196" s="27"/>
      <c r="LE196" s="27"/>
      <c r="LF196" s="27"/>
      <c r="LG196" s="27"/>
      <c r="LH196" s="27"/>
      <c r="LI196" s="27"/>
      <c r="LJ196" s="27"/>
      <c r="LK196" s="27"/>
      <c r="LL196" s="27"/>
      <c r="LM196" s="27"/>
      <c r="LN196" s="27"/>
      <c r="LO196" s="27"/>
      <c r="LP196" s="27"/>
      <c r="LQ196" s="27"/>
      <c r="LR196" s="27"/>
      <c r="LS196" s="27"/>
      <c r="LT196" s="27"/>
      <c r="LU196" s="27"/>
      <c r="LV196" s="27"/>
      <c r="LW196" s="27"/>
      <c r="LX196" s="27"/>
      <c r="LY196" s="27"/>
      <c r="LZ196" s="27"/>
      <c r="MA196" s="27"/>
      <c r="MB196" s="27"/>
      <c r="MC196" s="27"/>
      <c r="MD196" s="27"/>
      <c r="ME196" s="27"/>
      <c r="MF196" s="27"/>
      <c r="MG196" s="27"/>
      <c r="MH196" s="27"/>
      <c r="MI196" s="27"/>
      <c r="MJ196" s="27"/>
      <c r="MK196" s="27"/>
      <c r="ML196" s="27"/>
      <c r="MM196" s="27"/>
      <c r="MN196" s="27"/>
      <c r="MO196" s="27"/>
      <c r="MP196" s="27"/>
      <c r="MQ196" s="27"/>
      <c r="MR196" s="27"/>
      <c r="MS196" s="27"/>
      <c r="MT196" s="27"/>
      <c r="MU196" s="27"/>
      <c r="MV196" s="27"/>
      <c r="MW196" s="27"/>
      <c r="MX196" s="27"/>
      <c r="MY196" s="27"/>
      <c r="MZ196" s="27"/>
      <c r="NA196" s="27"/>
      <c r="NB196" s="27"/>
      <c r="NC196" s="27"/>
      <c r="ND196" s="27"/>
      <c r="NE196" s="27"/>
      <c r="NF196" s="27"/>
      <c r="NG196" s="27"/>
      <c r="NH196" s="27"/>
      <c r="NI196" s="27"/>
      <c r="NJ196" s="27"/>
      <c r="NK196" s="27"/>
      <c r="NL196" s="27"/>
      <c r="NM196" s="27"/>
      <c r="NN196" s="27"/>
      <c r="NO196" s="27"/>
      <c r="NP196" s="27"/>
      <c r="NQ196" s="27"/>
      <c r="NR196" s="27"/>
      <c r="NS196" s="27"/>
      <c r="NT196" s="27"/>
      <c r="NU196" s="27"/>
      <c r="NV196" s="27"/>
      <c r="NW196" s="27"/>
      <c r="NX196" s="27"/>
      <c r="NY196" s="27"/>
      <c r="NZ196" s="27"/>
      <c r="OA196" s="27"/>
      <c r="OB196" s="27"/>
      <c r="OC196" s="27"/>
      <c r="OD196" s="27"/>
      <c r="OE196" s="27"/>
      <c r="OF196" s="27"/>
      <c r="OG196" s="27"/>
      <c r="OH196" s="27"/>
      <c r="OI196" s="27"/>
      <c r="OJ196" s="27"/>
      <c r="OK196" s="27"/>
      <c r="OL196" s="27"/>
      <c r="OM196" s="27"/>
      <c r="ON196" s="27"/>
      <c r="OO196" s="27"/>
      <c r="OP196" s="27"/>
      <c r="OQ196" s="27"/>
      <c r="OR196" s="27"/>
      <c r="OS196" s="27"/>
      <c r="OT196" s="27"/>
      <c r="OU196" s="27"/>
      <c r="OV196" s="27"/>
      <c r="OW196" s="27"/>
      <c r="OX196" s="27"/>
      <c r="OY196" s="27"/>
      <c r="OZ196" s="27"/>
      <c r="PA196" s="27"/>
      <c r="PB196" s="27"/>
      <c r="PC196" s="27"/>
      <c r="PD196" s="27"/>
      <c r="PE196" s="27"/>
      <c r="PF196" s="27"/>
      <c r="PG196" s="27"/>
      <c r="PH196" s="27"/>
      <c r="PI196" s="27"/>
      <c r="PJ196" s="27"/>
      <c r="PK196" s="27"/>
      <c r="PL196" s="27"/>
      <c r="PM196" s="27"/>
      <c r="PN196" s="27"/>
      <c r="PO196" s="27"/>
      <c r="PP196" s="27"/>
      <c r="PQ196" s="27"/>
      <c r="PR196" s="27"/>
      <c r="PS196" s="27"/>
      <c r="PT196" s="27"/>
      <c r="PU196" s="27"/>
      <c r="PV196" s="27"/>
      <c r="PW196" s="27"/>
      <c r="PX196" s="27"/>
      <c r="PY196" s="27"/>
      <c r="PZ196" s="27"/>
      <c r="QA196" s="27"/>
      <c r="QB196" s="27"/>
      <c r="QC196" s="27"/>
      <c r="QD196" s="27"/>
      <c r="QE196" s="27"/>
      <c r="QF196" s="27"/>
      <c r="QG196" s="27"/>
      <c r="QH196" s="27"/>
      <c r="QI196" s="27"/>
      <c r="QJ196" s="27"/>
      <c r="QK196" s="27"/>
      <c r="QL196" s="27"/>
      <c r="QM196" s="27"/>
      <c r="QN196" s="27"/>
      <c r="QO196" s="27"/>
      <c r="QP196" s="27"/>
      <c r="QQ196" s="27"/>
      <c r="QR196" s="27"/>
      <c r="QS196" s="27"/>
      <c r="QT196" s="27"/>
      <c r="QU196" s="27"/>
      <c r="QV196" s="27"/>
      <c r="QW196" s="27"/>
      <c r="QX196" s="27"/>
      <c r="QY196" s="27"/>
      <c r="QZ196" s="27"/>
      <c r="RA196" s="27"/>
      <c r="RB196" s="27"/>
      <c r="RC196" s="27"/>
      <c r="RD196" s="27"/>
      <c r="RE196" s="27"/>
      <c r="RF196" s="27"/>
      <c r="RG196" s="27"/>
      <c r="RH196" s="27"/>
      <c r="RI196" s="27"/>
      <c r="RJ196" s="27"/>
      <c r="RK196" s="27"/>
      <c r="RL196" s="27"/>
      <c r="RM196" s="27"/>
      <c r="RN196" s="27"/>
      <c r="RO196" s="27"/>
      <c r="RP196" s="27"/>
      <c r="RQ196" s="27"/>
      <c r="RR196" s="27"/>
      <c r="RS196" s="27"/>
      <c r="RT196" s="27"/>
      <c r="RU196" s="27"/>
      <c r="RV196" s="27"/>
      <c r="RW196" s="27"/>
      <c r="RX196" s="27"/>
      <c r="RY196" s="27"/>
      <c r="RZ196" s="27"/>
      <c r="SA196" s="27"/>
      <c r="SB196" s="27"/>
      <c r="SC196" s="27"/>
      <c r="SD196" s="27"/>
      <c r="SE196" s="27"/>
      <c r="SF196" s="27"/>
      <c r="SG196" s="27"/>
      <c r="SH196" s="27"/>
      <c r="SI196" s="27"/>
      <c r="SJ196" s="27"/>
      <c r="SK196" s="27"/>
      <c r="SL196" s="27"/>
      <c r="SM196" s="27"/>
      <c r="SN196" s="27"/>
      <c r="SO196" s="27"/>
      <c r="SP196" s="27"/>
      <c r="SQ196" s="27"/>
      <c r="SR196" s="27"/>
      <c r="SS196" s="27"/>
      <c r="ST196" s="27"/>
      <c r="SU196" s="27"/>
      <c r="SV196" s="27"/>
      <c r="SW196" s="27"/>
      <c r="SX196" s="27"/>
      <c r="SY196" s="27"/>
      <c r="SZ196" s="27"/>
      <c r="TA196" s="27"/>
      <c r="TB196" s="27"/>
      <c r="TC196" s="27"/>
      <c r="TD196" s="27"/>
      <c r="TE196" s="27"/>
      <c r="TF196" s="27"/>
      <c r="TG196" s="27"/>
      <c r="TH196" s="27"/>
      <c r="TI196" s="27"/>
      <c r="TJ196" s="27"/>
      <c r="TK196" s="27"/>
      <c r="TL196" s="27"/>
      <c r="TM196" s="27"/>
      <c r="TN196" s="27"/>
      <c r="TO196" s="27"/>
      <c r="TP196" s="27"/>
      <c r="TQ196" s="27"/>
      <c r="TR196" s="27"/>
      <c r="TS196" s="27"/>
      <c r="TT196" s="27"/>
      <c r="TU196" s="27"/>
      <c r="TV196" s="27"/>
      <c r="TW196" s="27"/>
      <c r="TX196" s="27"/>
      <c r="TY196" s="27"/>
      <c r="TZ196" s="27"/>
      <c r="UA196" s="27"/>
      <c r="UB196" s="27"/>
      <c r="UC196" s="27"/>
      <c r="UD196" s="27"/>
      <c r="UE196" s="27"/>
      <c r="UF196" s="27"/>
      <c r="UG196" s="27"/>
      <c r="UH196" s="27"/>
      <c r="UI196" s="27"/>
      <c r="UJ196" s="27"/>
      <c r="UK196" s="27"/>
      <c r="UL196" s="27"/>
      <c r="UM196" s="27"/>
      <c r="UN196" s="27"/>
      <c r="UO196" s="27"/>
      <c r="UP196" s="27"/>
      <c r="UQ196" s="27"/>
      <c r="UR196" s="27"/>
      <c r="US196" s="27"/>
      <c r="UT196" s="27"/>
      <c r="UU196" s="27"/>
      <c r="UV196" s="27"/>
      <c r="UW196" s="27"/>
      <c r="UX196" s="27"/>
      <c r="UY196" s="27"/>
      <c r="UZ196" s="27"/>
      <c r="VA196" s="27"/>
      <c r="VB196" s="27"/>
      <c r="VC196" s="27"/>
      <c r="VD196" s="27"/>
      <c r="VE196" s="27"/>
      <c r="VF196" s="27"/>
      <c r="VG196" s="27"/>
      <c r="VH196" s="27"/>
      <c r="VI196" s="27"/>
      <c r="VJ196" s="27"/>
      <c r="VK196" s="27"/>
      <c r="VL196" s="27"/>
      <c r="VM196" s="27"/>
      <c r="VN196" s="27"/>
      <c r="VO196" s="27"/>
      <c r="VP196" s="27"/>
      <c r="VQ196" s="27"/>
      <c r="VR196" s="27"/>
      <c r="VS196" s="27"/>
      <c r="VT196" s="27"/>
      <c r="VU196" s="27"/>
      <c r="VV196" s="27"/>
      <c r="VW196" s="27"/>
      <c r="VX196" s="27"/>
      <c r="VY196" s="27"/>
      <c r="VZ196" s="27"/>
      <c r="WA196" s="27"/>
      <c r="WB196" s="27"/>
      <c r="WC196" s="27"/>
      <c r="WD196" s="27"/>
      <c r="WE196" s="27"/>
      <c r="WF196" s="27"/>
      <c r="WG196" s="27"/>
      <c r="WH196" s="27"/>
      <c r="WI196" s="27"/>
      <c r="WJ196" s="27"/>
      <c r="WK196" s="27"/>
      <c r="WL196" s="27"/>
      <c r="WM196" s="27"/>
      <c r="WN196" s="27"/>
      <c r="WO196" s="27"/>
      <c r="WP196" s="27"/>
      <c r="WQ196" s="27"/>
      <c r="WR196" s="27"/>
      <c r="WS196" s="27"/>
      <c r="WT196" s="27"/>
      <c r="WU196" s="27"/>
      <c r="WV196" s="27"/>
      <c r="WW196" s="27"/>
      <c r="WX196" s="27"/>
      <c r="WY196" s="27"/>
      <c r="WZ196" s="27"/>
      <c r="XA196" s="27"/>
      <c r="XB196" s="27"/>
      <c r="XC196" s="27"/>
      <c r="XD196" s="27"/>
      <c r="XE196" s="27"/>
      <c r="XF196" s="27"/>
      <c r="XG196" s="27"/>
      <c r="XH196" s="27"/>
      <c r="XI196" s="27"/>
      <c r="XJ196" s="27"/>
      <c r="XK196" s="27"/>
      <c r="XL196" s="27"/>
      <c r="XM196" s="27"/>
      <c r="XN196" s="27"/>
      <c r="XO196" s="27"/>
      <c r="XP196" s="27"/>
      <c r="XQ196" s="27"/>
      <c r="XR196" s="27"/>
      <c r="XS196" s="27"/>
      <c r="XT196" s="27"/>
      <c r="XU196" s="27"/>
      <c r="XV196" s="27"/>
      <c r="XW196" s="27"/>
      <c r="XX196" s="27"/>
      <c r="XY196" s="27"/>
      <c r="XZ196" s="27"/>
      <c r="YA196" s="27"/>
      <c r="YB196" s="27"/>
      <c r="YC196" s="27"/>
      <c r="YD196" s="27"/>
      <c r="YE196" s="27"/>
      <c r="YF196" s="27"/>
      <c r="YG196" s="27"/>
      <c r="YH196" s="27"/>
      <c r="YI196" s="27"/>
      <c r="YJ196" s="27"/>
      <c r="YK196" s="27"/>
      <c r="YL196" s="27"/>
      <c r="YM196" s="27"/>
      <c r="YN196" s="27"/>
      <c r="YO196" s="27"/>
      <c r="YP196" s="27"/>
      <c r="YQ196" s="27"/>
      <c r="YR196" s="27"/>
      <c r="YS196" s="27"/>
      <c r="YT196" s="27"/>
      <c r="YU196" s="27"/>
      <c r="YV196" s="27"/>
      <c r="YW196" s="27"/>
      <c r="YX196" s="27"/>
      <c r="YY196" s="27"/>
      <c r="YZ196" s="27"/>
      <c r="ZA196" s="27"/>
      <c r="ZB196" s="27"/>
      <c r="ZC196" s="27"/>
      <c r="ZD196" s="27"/>
      <c r="ZE196" s="27"/>
      <c r="ZF196" s="27"/>
      <c r="ZG196" s="27"/>
      <c r="ZH196" s="27"/>
      <c r="ZI196" s="27"/>
      <c r="ZJ196" s="27"/>
      <c r="ZK196" s="27"/>
      <c r="ZL196" s="27"/>
      <c r="ZM196" s="27"/>
      <c r="ZN196" s="27"/>
      <c r="ZO196" s="27"/>
      <c r="ZP196" s="27"/>
      <c r="ZQ196" s="27"/>
      <c r="ZR196" s="27"/>
      <c r="ZS196" s="27"/>
      <c r="ZT196" s="27"/>
      <c r="ZU196" s="27"/>
      <c r="ZV196" s="27"/>
      <c r="ZW196" s="27"/>
      <c r="ZX196" s="27"/>
      <c r="ZY196" s="27"/>
      <c r="ZZ196" s="27"/>
      <c r="AAA196" s="27"/>
      <c r="AAB196" s="27"/>
      <c r="AAC196" s="27"/>
      <c r="AAD196" s="27"/>
      <c r="AAE196" s="27"/>
      <c r="AAF196" s="27"/>
      <c r="AAG196" s="27"/>
      <c r="AAH196" s="27"/>
      <c r="AAI196" s="27"/>
      <c r="AAJ196" s="27"/>
      <c r="AAK196" s="27"/>
      <c r="AAL196" s="27"/>
      <c r="AAM196" s="27"/>
      <c r="AAN196" s="27"/>
      <c r="AAO196" s="27"/>
      <c r="AAP196" s="27"/>
      <c r="AAQ196" s="27"/>
      <c r="AAR196" s="27"/>
      <c r="AAS196" s="27"/>
      <c r="AAT196" s="27"/>
      <c r="AAU196" s="27"/>
      <c r="AAV196" s="27"/>
      <c r="AAW196" s="27"/>
      <c r="AAX196" s="27"/>
      <c r="AAY196" s="27"/>
      <c r="AAZ196" s="27"/>
      <c r="ABA196" s="27"/>
      <c r="ABB196" s="27"/>
      <c r="ABC196" s="27"/>
      <c r="ABD196" s="27"/>
      <c r="ABE196" s="27"/>
      <c r="ABF196" s="27"/>
      <c r="ABG196" s="27"/>
      <c r="ABH196" s="27"/>
      <c r="ABI196" s="27"/>
      <c r="ABJ196" s="27"/>
      <c r="ABK196" s="27"/>
      <c r="ABL196" s="27"/>
      <c r="ABM196" s="27"/>
      <c r="ABN196" s="27"/>
      <c r="ABO196" s="27"/>
      <c r="ABP196" s="27"/>
      <c r="ABQ196" s="27"/>
      <c r="ABR196" s="27"/>
      <c r="ABS196" s="27"/>
      <c r="ABT196" s="27"/>
      <c r="ABU196" s="27"/>
      <c r="ABV196" s="27"/>
      <c r="ABW196" s="27"/>
      <c r="ABX196" s="27"/>
      <c r="ABY196" s="27"/>
      <c r="ABZ196" s="27"/>
      <c r="ACA196" s="27"/>
      <c r="ACB196" s="27"/>
      <c r="ACC196" s="27"/>
      <c r="ACD196" s="27"/>
      <c r="ACE196" s="27"/>
      <c r="ACF196" s="27"/>
      <c r="ACG196" s="27"/>
      <c r="ACH196" s="27"/>
      <c r="ACI196" s="27"/>
      <c r="ACJ196" s="27"/>
      <c r="ACK196" s="27"/>
      <c r="ACL196" s="27"/>
      <c r="ACM196" s="27"/>
      <c r="ACN196" s="27"/>
      <c r="ACO196" s="27"/>
      <c r="ACP196" s="27"/>
      <c r="ACQ196" s="27"/>
      <c r="ACR196" s="27"/>
      <c r="ACS196" s="27"/>
      <c r="ACT196" s="27"/>
      <c r="ACU196" s="27"/>
      <c r="ACV196" s="27"/>
      <c r="ACW196" s="27"/>
      <c r="ACX196" s="27"/>
      <c r="ACY196" s="27"/>
      <c r="ACZ196" s="27"/>
      <c r="ADA196" s="27"/>
      <c r="ADB196" s="27"/>
      <c r="ADC196" s="27"/>
      <c r="ADD196" s="27"/>
      <c r="ADE196" s="27"/>
      <c r="ADF196" s="27"/>
      <c r="ADG196" s="27"/>
      <c r="ADH196" s="27"/>
      <c r="ADI196" s="27"/>
      <c r="ADJ196" s="27"/>
      <c r="ADK196" s="27"/>
      <c r="ADL196" s="27"/>
      <c r="ADM196" s="27"/>
      <c r="ADN196" s="27"/>
      <c r="ADO196" s="27"/>
      <c r="ADP196" s="27"/>
      <c r="ADQ196" s="27"/>
      <c r="ADR196" s="27"/>
      <c r="ADS196" s="27"/>
      <c r="ADT196" s="27"/>
      <c r="ADU196" s="27"/>
      <c r="ADV196" s="27"/>
      <c r="ADW196" s="27"/>
      <c r="ADX196" s="27"/>
      <c r="ADY196" s="27"/>
      <c r="ADZ196" s="27"/>
      <c r="AEA196" s="27"/>
      <c r="AEB196" s="27"/>
      <c r="AEC196" s="27"/>
      <c r="AED196" s="27"/>
      <c r="AEE196" s="27"/>
      <c r="AEF196" s="27"/>
      <c r="AEG196" s="27"/>
      <c r="AEH196" s="27"/>
      <c r="AEI196" s="27"/>
      <c r="AEJ196" s="27"/>
      <c r="AEK196" s="27"/>
      <c r="AEL196" s="27"/>
      <c r="AEM196" s="27"/>
      <c r="AEN196" s="27"/>
      <c r="AEO196" s="27"/>
      <c r="AEP196" s="27"/>
      <c r="AEQ196" s="27"/>
      <c r="AER196" s="27"/>
      <c r="AES196" s="27"/>
      <c r="AET196" s="27"/>
      <c r="AEU196" s="27"/>
      <c r="AEV196" s="27"/>
      <c r="AEW196" s="27"/>
      <c r="AEX196" s="27"/>
      <c r="AEY196" s="27"/>
      <c r="AEZ196" s="27"/>
      <c r="AFA196" s="27"/>
      <c r="AFB196" s="27"/>
      <c r="AFC196" s="27"/>
      <c r="AFD196" s="27"/>
      <c r="AFE196" s="27"/>
      <c r="AFF196" s="27"/>
      <c r="AFG196" s="27"/>
      <c r="AFH196" s="27"/>
      <c r="AFI196" s="27"/>
      <c r="AFJ196" s="27"/>
      <c r="AFK196" s="27"/>
      <c r="AFL196" s="27"/>
      <c r="AFM196" s="27"/>
      <c r="AFN196" s="27"/>
      <c r="AFO196" s="27"/>
      <c r="AFP196" s="27"/>
      <c r="AFQ196" s="27"/>
      <c r="AFR196" s="27"/>
      <c r="AFS196" s="27"/>
      <c r="AFT196" s="27"/>
      <c r="AFU196" s="27"/>
      <c r="AFV196" s="27"/>
      <c r="AFW196" s="27"/>
      <c r="AFX196" s="27"/>
      <c r="AFY196" s="27"/>
      <c r="AFZ196" s="27"/>
      <c r="AGA196" s="27"/>
      <c r="AGB196" s="27"/>
      <c r="AGC196" s="27"/>
      <c r="AGD196" s="27"/>
      <c r="AGE196" s="27"/>
      <c r="AGF196" s="27"/>
      <c r="AGG196" s="27"/>
      <c r="AGH196" s="27"/>
      <c r="AGI196" s="27"/>
      <c r="AGJ196" s="27"/>
      <c r="AGK196" s="27"/>
      <c r="AGL196" s="27"/>
      <c r="AGM196" s="27"/>
      <c r="AGN196" s="27"/>
      <c r="AGO196" s="27"/>
      <c r="AGP196" s="27"/>
      <c r="AGQ196" s="27"/>
      <c r="AGR196" s="27"/>
      <c r="AGS196" s="27"/>
      <c r="AGT196" s="27"/>
      <c r="AGU196" s="27"/>
      <c r="AGV196" s="27"/>
      <c r="AGW196" s="27"/>
      <c r="AGX196" s="27"/>
      <c r="AGY196" s="27"/>
      <c r="AGZ196" s="27"/>
      <c r="AHA196" s="27"/>
      <c r="AHB196" s="27"/>
      <c r="AHC196" s="27"/>
      <c r="AHD196" s="27"/>
      <c r="AHE196" s="27"/>
      <c r="AHF196" s="27"/>
      <c r="AHG196" s="27"/>
      <c r="AHH196" s="27"/>
      <c r="AHI196" s="27"/>
      <c r="AHJ196" s="27"/>
      <c r="AHK196" s="27"/>
      <c r="AHL196" s="27"/>
      <c r="AHM196" s="27"/>
      <c r="AHN196" s="27"/>
      <c r="AHO196" s="27"/>
      <c r="AHP196" s="27"/>
      <c r="AHQ196" s="27"/>
      <c r="AHR196" s="27"/>
      <c r="AHS196" s="27"/>
      <c r="AHT196" s="27"/>
      <c r="AHU196" s="27"/>
      <c r="AHV196" s="27"/>
      <c r="AHW196" s="27"/>
      <c r="AHX196" s="27"/>
      <c r="AHY196" s="27"/>
      <c r="AHZ196" s="27"/>
      <c r="AIA196" s="27"/>
      <c r="AIB196" s="27"/>
      <c r="AIC196" s="27"/>
      <c r="AID196" s="27"/>
      <c r="AIE196" s="27"/>
      <c r="AIF196" s="27"/>
      <c r="AIG196" s="27"/>
      <c r="AIH196" s="27"/>
      <c r="AII196" s="27"/>
      <c r="AIJ196" s="27"/>
      <c r="AIK196" s="27"/>
      <c r="AIL196" s="27"/>
      <c r="AIM196" s="27"/>
      <c r="AIN196" s="27"/>
      <c r="AIO196" s="27"/>
      <c r="AIP196" s="27"/>
      <c r="AIQ196" s="27"/>
      <c r="AIR196" s="27"/>
      <c r="AIS196" s="27"/>
      <c r="AIT196" s="27"/>
      <c r="AIU196" s="27"/>
      <c r="AIV196" s="27"/>
      <c r="AIW196" s="27"/>
      <c r="AIX196" s="27"/>
      <c r="AIY196" s="27"/>
      <c r="AIZ196" s="27"/>
      <c r="AJA196" s="27"/>
      <c r="AJB196" s="27"/>
      <c r="AJC196" s="27"/>
      <c r="AJD196" s="27"/>
      <c r="AJE196" s="27"/>
      <c r="AJF196" s="27"/>
      <c r="AJG196" s="27"/>
      <c r="AJH196" s="27"/>
      <c r="AJI196" s="27"/>
      <c r="AJJ196" s="27"/>
      <c r="AJK196" s="27"/>
      <c r="AJL196" s="27"/>
      <c r="AJM196" s="27"/>
      <c r="AJN196" s="27"/>
      <c r="AJO196" s="27"/>
      <c r="AJP196" s="27"/>
      <c r="AJQ196" s="27"/>
      <c r="AJR196" s="27"/>
      <c r="AJS196" s="27"/>
      <c r="AJT196" s="27"/>
      <c r="AJU196" s="27"/>
      <c r="AJV196" s="27"/>
      <c r="AJW196" s="27"/>
      <c r="AJX196" s="27"/>
      <c r="AJY196" s="27"/>
      <c r="AJZ196" s="27"/>
      <c r="AKA196" s="27"/>
      <c r="AKB196" s="27"/>
      <c r="AKC196" s="27"/>
      <c r="AKD196" s="27"/>
      <c r="AKE196" s="27"/>
      <c r="AKF196" s="27"/>
      <c r="AKG196" s="27"/>
      <c r="AKH196" s="27"/>
      <c r="AKI196" s="27"/>
      <c r="AKJ196" s="27"/>
      <c r="AKK196" s="27"/>
      <c r="AKL196" s="27"/>
      <c r="AKM196" s="27"/>
      <c r="AKN196" s="27"/>
      <c r="AKO196" s="27"/>
      <c r="AKP196" s="27"/>
      <c r="AKQ196" s="27"/>
      <c r="AKR196" s="27"/>
      <c r="AKS196" s="27"/>
      <c r="AKT196" s="27"/>
      <c r="AKU196" s="27"/>
      <c r="AKV196" s="27"/>
      <c r="AKW196" s="27"/>
      <c r="AKX196" s="27"/>
      <c r="AKY196" s="27"/>
      <c r="AKZ196" s="27"/>
      <c r="ALA196" s="27"/>
      <c r="ALB196" s="27"/>
      <c r="ALC196" s="27"/>
      <c r="ALD196" s="27"/>
      <c r="ALE196" s="27"/>
      <c r="ALF196" s="27"/>
      <c r="ALG196" s="27"/>
      <c r="ALH196" s="27"/>
      <c r="ALI196" s="27"/>
      <c r="ALJ196" s="27"/>
      <c r="ALK196" s="27"/>
      <c r="ALL196" s="27"/>
      <c r="ALM196" s="27"/>
      <c r="ALN196" s="27"/>
      <c r="ALO196" s="27"/>
      <c r="ALP196" s="27"/>
      <c r="ALQ196" s="27"/>
      <c r="ALR196" s="27"/>
      <c r="ALS196" s="27"/>
      <c r="ALT196" s="27"/>
      <c r="ALU196" s="27"/>
      <c r="ALV196" s="27"/>
      <c r="ALW196" s="27"/>
      <c r="ALX196" s="27"/>
      <c r="ALY196" s="27"/>
      <c r="ALZ196" s="27"/>
      <c r="AMA196" s="27"/>
      <c r="AMB196" s="27"/>
      <c r="AMC196" s="27"/>
      <c r="AMD196" s="27"/>
      <c r="AME196" s="27"/>
      <c r="AMF196" s="27"/>
      <c r="AMG196" s="27"/>
      <c r="AMH196" s="27"/>
      <c r="AMI196" s="27"/>
      <c r="AMJ196" s="27"/>
    </row>
    <row r="197" spans="1:1024" hidden="1">
      <c r="A197" s="28">
        <v>1130183</v>
      </c>
      <c r="B197" s="84" t="s">
        <v>337</v>
      </c>
      <c r="C197" s="28">
        <v>200</v>
      </c>
      <c r="D197" s="42">
        <v>5</v>
      </c>
      <c r="E197" s="45">
        <v>1</v>
      </c>
      <c r="F197" s="44" t="s">
        <v>48</v>
      </c>
      <c r="G197" s="85" t="s">
        <v>297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7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7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7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7"/>
      <c r="MV197" s="27"/>
      <c r="MW197" s="27"/>
      <c r="MX197" s="27"/>
      <c r="MY197" s="27"/>
      <c r="MZ197" s="27"/>
      <c r="NA197" s="27"/>
      <c r="NB197" s="27"/>
      <c r="NC197" s="27"/>
      <c r="ND197" s="27"/>
      <c r="NE197" s="27"/>
      <c r="NF197" s="27"/>
      <c r="NG197" s="27"/>
      <c r="NH197" s="27"/>
      <c r="NI197" s="27"/>
      <c r="NJ197" s="27"/>
      <c r="NK197" s="27"/>
      <c r="NL197" s="27"/>
      <c r="NM197" s="27"/>
      <c r="NN197" s="27"/>
      <c r="NO197" s="27"/>
      <c r="NP197" s="27"/>
      <c r="NQ197" s="27"/>
      <c r="NR197" s="27"/>
      <c r="NS197" s="27"/>
      <c r="NT197" s="27"/>
      <c r="NU197" s="27"/>
      <c r="NV197" s="27"/>
      <c r="NW197" s="27"/>
      <c r="NX197" s="27"/>
      <c r="NY197" s="27"/>
      <c r="NZ197" s="27"/>
      <c r="OA197" s="27"/>
      <c r="OB197" s="27"/>
      <c r="OC197" s="27"/>
      <c r="OD197" s="27"/>
      <c r="OE197" s="27"/>
      <c r="OF197" s="27"/>
      <c r="OG197" s="27"/>
      <c r="OH197" s="27"/>
      <c r="OI197" s="27"/>
      <c r="OJ197" s="27"/>
      <c r="OK197" s="27"/>
      <c r="OL197" s="27"/>
      <c r="OM197" s="27"/>
      <c r="ON197" s="27"/>
      <c r="OO197" s="27"/>
      <c r="OP197" s="27"/>
      <c r="OQ197" s="27"/>
      <c r="OR197" s="27"/>
      <c r="OS197" s="27"/>
      <c r="OT197" s="27"/>
      <c r="OU197" s="27"/>
      <c r="OV197" s="27"/>
      <c r="OW197" s="27"/>
      <c r="OX197" s="27"/>
      <c r="OY197" s="27"/>
      <c r="OZ197" s="27"/>
      <c r="PA197" s="27"/>
      <c r="PB197" s="27"/>
      <c r="PC197" s="27"/>
      <c r="PD197" s="27"/>
      <c r="PE197" s="27"/>
      <c r="PF197" s="27"/>
      <c r="PG197" s="27"/>
      <c r="PH197" s="27"/>
      <c r="PI197" s="27"/>
      <c r="PJ197" s="27"/>
      <c r="PK197" s="27"/>
      <c r="PL197" s="27"/>
      <c r="PM197" s="27"/>
      <c r="PN197" s="27"/>
      <c r="PO197" s="27"/>
      <c r="PP197" s="27"/>
      <c r="PQ197" s="27"/>
      <c r="PR197" s="27"/>
      <c r="PS197" s="27"/>
      <c r="PT197" s="27"/>
      <c r="PU197" s="27"/>
      <c r="PV197" s="27"/>
      <c r="PW197" s="27"/>
      <c r="PX197" s="27"/>
      <c r="PY197" s="27"/>
      <c r="PZ197" s="27"/>
      <c r="QA197" s="27"/>
      <c r="QB197" s="27"/>
      <c r="QC197" s="27"/>
      <c r="QD197" s="27"/>
      <c r="QE197" s="27"/>
      <c r="QF197" s="27"/>
      <c r="QG197" s="27"/>
      <c r="QH197" s="27"/>
      <c r="QI197" s="27"/>
      <c r="QJ197" s="27"/>
      <c r="QK197" s="27"/>
      <c r="QL197" s="27"/>
      <c r="QM197" s="27"/>
      <c r="QN197" s="27"/>
      <c r="QO197" s="27"/>
      <c r="QP197" s="27"/>
      <c r="QQ197" s="27"/>
      <c r="QR197" s="27"/>
      <c r="QS197" s="27"/>
      <c r="QT197" s="27"/>
      <c r="QU197" s="27"/>
      <c r="QV197" s="27"/>
      <c r="QW197" s="27"/>
      <c r="QX197" s="27"/>
      <c r="QY197" s="27"/>
      <c r="QZ197" s="27"/>
      <c r="RA197" s="27"/>
      <c r="RB197" s="27"/>
      <c r="RC197" s="27"/>
      <c r="RD197" s="27"/>
      <c r="RE197" s="27"/>
      <c r="RF197" s="27"/>
      <c r="RG197" s="27"/>
      <c r="RH197" s="27"/>
      <c r="RI197" s="27"/>
      <c r="RJ197" s="27"/>
      <c r="RK197" s="27"/>
      <c r="RL197" s="27"/>
      <c r="RM197" s="27"/>
      <c r="RN197" s="27"/>
      <c r="RO197" s="27"/>
      <c r="RP197" s="27"/>
      <c r="RQ197" s="27"/>
      <c r="RR197" s="27"/>
      <c r="RS197" s="27"/>
      <c r="RT197" s="27"/>
      <c r="RU197" s="27"/>
      <c r="RV197" s="27"/>
      <c r="RW197" s="27"/>
      <c r="RX197" s="27"/>
      <c r="RY197" s="27"/>
      <c r="RZ197" s="27"/>
      <c r="SA197" s="27"/>
      <c r="SB197" s="27"/>
      <c r="SC197" s="27"/>
      <c r="SD197" s="27"/>
      <c r="SE197" s="27"/>
      <c r="SF197" s="27"/>
      <c r="SG197" s="27"/>
      <c r="SH197" s="27"/>
      <c r="SI197" s="27"/>
      <c r="SJ197" s="27"/>
      <c r="SK197" s="27"/>
      <c r="SL197" s="27"/>
      <c r="SM197" s="27"/>
      <c r="SN197" s="27"/>
      <c r="SO197" s="27"/>
      <c r="SP197" s="27"/>
      <c r="SQ197" s="27"/>
      <c r="SR197" s="27"/>
      <c r="SS197" s="27"/>
      <c r="ST197" s="27"/>
      <c r="SU197" s="27"/>
      <c r="SV197" s="27"/>
      <c r="SW197" s="27"/>
      <c r="SX197" s="27"/>
      <c r="SY197" s="27"/>
      <c r="SZ197" s="27"/>
      <c r="TA197" s="27"/>
      <c r="TB197" s="27"/>
      <c r="TC197" s="27"/>
      <c r="TD197" s="27"/>
      <c r="TE197" s="27"/>
      <c r="TF197" s="27"/>
      <c r="TG197" s="27"/>
      <c r="TH197" s="27"/>
      <c r="TI197" s="27"/>
      <c r="TJ197" s="27"/>
      <c r="TK197" s="27"/>
      <c r="TL197" s="27"/>
      <c r="TM197" s="27"/>
      <c r="TN197" s="27"/>
      <c r="TO197" s="27"/>
      <c r="TP197" s="27"/>
      <c r="TQ197" s="27"/>
      <c r="TR197" s="27"/>
      <c r="TS197" s="27"/>
      <c r="TT197" s="27"/>
      <c r="TU197" s="27"/>
      <c r="TV197" s="27"/>
      <c r="TW197" s="27"/>
      <c r="TX197" s="27"/>
      <c r="TY197" s="27"/>
      <c r="TZ197" s="27"/>
      <c r="UA197" s="27"/>
      <c r="UB197" s="27"/>
      <c r="UC197" s="27"/>
      <c r="UD197" s="27"/>
      <c r="UE197" s="27"/>
      <c r="UF197" s="27"/>
      <c r="UG197" s="27"/>
      <c r="UH197" s="27"/>
      <c r="UI197" s="27"/>
      <c r="UJ197" s="27"/>
      <c r="UK197" s="27"/>
      <c r="UL197" s="27"/>
      <c r="UM197" s="27"/>
      <c r="UN197" s="27"/>
      <c r="UO197" s="27"/>
      <c r="UP197" s="27"/>
      <c r="UQ197" s="27"/>
      <c r="UR197" s="27"/>
      <c r="US197" s="27"/>
      <c r="UT197" s="27"/>
      <c r="UU197" s="27"/>
      <c r="UV197" s="27"/>
      <c r="UW197" s="27"/>
      <c r="UX197" s="27"/>
      <c r="UY197" s="27"/>
      <c r="UZ197" s="27"/>
      <c r="VA197" s="27"/>
      <c r="VB197" s="27"/>
      <c r="VC197" s="27"/>
      <c r="VD197" s="27"/>
      <c r="VE197" s="27"/>
      <c r="VF197" s="27"/>
      <c r="VG197" s="27"/>
      <c r="VH197" s="27"/>
      <c r="VI197" s="27"/>
      <c r="VJ197" s="27"/>
      <c r="VK197" s="27"/>
      <c r="VL197" s="27"/>
      <c r="VM197" s="27"/>
      <c r="VN197" s="27"/>
      <c r="VO197" s="27"/>
      <c r="VP197" s="27"/>
      <c r="VQ197" s="27"/>
      <c r="VR197" s="27"/>
      <c r="VS197" s="27"/>
      <c r="VT197" s="27"/>
      <c r="VU197" s="27"/>
      <c r="VV197" s="27"/>
      <c r="VW197" s="27"/>
      <c r="VX197" s="27"/>
      <c r="VY197" s="27"/>
      <c r="VZ197" s="27"/>
      <c r="WA197" s="27"/>
      <c r="WB197" s="27"/>
      <c r="WC197" s="27"/>
      <c r="WD197" s="27"/>
      <c r="WE197" s="27"/>
      <c r="WF197" s="27"/>
      <c r="WG197" s="27"/>
      <c r="WH197" s="27"/>
      <c r="WI197" s="27"/>
      <c r="WJ197" s="27"/>
      <c r="WK197" s="27"/>
      <c r="WL197" s="27"/>
      <c r="WM197" s="27"/>
      <c r="WN197" s="27"/>
      <c r="WO197" s="27"/>
      <c r="WP197" s="27"/>
      <c r="WQ197" s="27"/>
      <c r="WR197" s="27"/>
      <c r="WS197" s="27"/>
      <c r="WT197" s="27"/>
      <c r="WU197" s="27"/>
      <c r="WV197" s="27"/>
      <c r="WW197" s="27"/>
      <c r="WX197" s="27"/>
      <c r="WY197" s="27"/>
      <c r="WZ197" s="27"/>
      <c r="XA197" s="27"/>
      <c r="XB197" s="27"/>
      <c r="XC197" s="27"/>
      <c r="XD197" s="27"/>
      <c r="XE197" s="27"/>
      <c r="XF197" s="27"/>
      <c r="XG197" s="27"/>
      <c r="XH197" s="27"/>
      <c r="XI197" s="27"/>
      <c r="XJ197" s="27"/>
      <c r="XK197" s="27"/>
      <c r="XL197" s="27"/>
      <c r="XM197" s="27"/>
      <c r="XN197" s="27"/>
      <c r="XO197" s="27"/>
      <c r="XP197" s="27"/>
      <c r="XQ197" s="27"/>
      <c r="XR197" s="27"/>
      <c r="XS197" s="27"/>
      <c r="XT197" s="27"/>
      <c r="XU197" s="27"/>
      <c r="XV197" s="27"/>
      <c r="XW197" s="27"/>
      <c r="XX197" s="27"/>
      <c r="XY197" s="27"/>
      <c r="XZ197" s="27"/>
      <c r="YA197" s="27"/>
      <c r="YB197" s="27"/>
      <c r="YC197" s="27"/>
      <c r="YD197" s="27"/>
      <c r="YE197" s="27"/>
      <c r="YF197" s="27"/>
      <c r="YG197" s="27"/>
      <c r="YH197" s="27"/>
      <c r="YI197" s="27"/>
      <c r="YJ197" s="27"/>
      <c r="YK197" s="27"/>
      <c r="YL197" s="27"/>
      <c r="YM197" s="27"/>
      <c r="YN197" s="27"/>
      <c r="YO197" s="27"/>
      <c r="YP197" s="27"/>
      <c r="YQ197" s="27"/>
      <c r="YR197" s="27"/>
      <c r="YS197" s="27"/>
      <c r="YT197" s="27"/>
      <c r="YU197" s="27"/>
      <c r="YV197" s="27"/>
      <c r="YW197" s="27"/>
      <c r="YX197" s="27"/>
      <c r="YY197" s="27"/>
      <c r="YZ197" s="27"/>
      <c r="ZA197" s="27"/>
      <c r="ZB197" s="27"/>
      <c r="ZC197" s="27"/>
      <c r="ZD197" s="27"/>
      <c r="ZE197" s="27"/>
      <c r="ZF197" s="27"/>
      <c r="ZG197" s="27"/>
      <c r="ZH197" s="27"/>
      <c r="ZI197" s="27"/>
      <c r="ZJ197" s="27"/>
      <c r="ZK197" s="27"/>
      <c r="ZL197" s="27"/>
      <c r="ZM197" s="27"/>
      <c r="ZN197" s="27"/>
      <c r="ZO197" s="27"/>
      <c r="ZP197" s="27"/>
      <c r="ZQ197" s="27"/>
      <c r="ZR197" s="27"/>
      <c r="ZS197" s="27"/>
      <c r="ZT197" s="27"/>
      <c r="ZU197" s="27"/>
      <c r="ZV197" s="27"/>
      <c r="ZW197" s="27"/>
      <c r="ZX197" s="27"/>
      <c r="ZY197" s="27"/>
      <c r="ZZ197" s="27"/>
      <c r="AAA197" s="27"/>
      <c r="AAB197" s="27"/>
      <c r="AAC197" s="27"/>
      <c r="AAD197" s="27"/>
      <c r="AAE197" s="27"/>
      <c r="AAF197" s="27"/>
      <c r="AAG197" s="27"/>
      <c r="AAH197" s="27"/>
      <c r="AAI197" s="27"/>
      <c r="AAJ197" s="27"/>
      <c r="AAK197" s="27"/>
      <c r="AAL197" s="27"/>
      <c r="AAM197" s="27"/>
      <c r="AAN197" s="27"/>
      <c r="AAO197" s="27"/>
      <c r="AAP197" s="27"/>
      <c r="AAQ197" s="27"/>
      <c r="AAR197" s="27"/>
      <c r="AAS197" s="27"/>
      <c r="AAT197" s="27"/>
      <c r="AAU197" s="27"/>
      <c r="AAV197" s="27"/>
      <c r="AAW197" s="27"/>
      <c r="AAX197" s="27"/>
      <c r="AAY197" s="27"/>
      <c r="AAZ197" s="27"/>
      <c r="ABA197" s="27"/>
      <c r="ABB197" s="27"/>
      <c r="ABC197" s="27"/>
      <c r="ABD197" s="27"/>
      <c r="ABE197" s="27"/>
      <c r="ABF197" s="27"/>
      <c r="ABG197" s="27"/>
      <c r="ABH197" s="27"/>
      <c r="ABI197" s="27"/>
      <c r="ABJ197" s="27"/>
      <c r="ABK197" s="27"/>
      <c r="ABL197" s="27"/>
      <c r="ABM197" s="27"/>
      <c r="ABN197" s="27"/>
      <c r="ABO197" s="27"/>
      <c r="ABP197" s="27"/>
      <c r="ABQ197" s="27"/>
      <c r="ABR197" s="27"/>
      <c r="ABS197" s="27"/>
      <c r="ABT197" s="27"/>
      <c r="ABU197" s="27"/>
      <c r="ABV197" s="27"/>
      <c r="ABW197" s="27"/>
      <c r="ABX197" s="27"/>
      <c r="ABY197" s="27"/>
      <c r="ABZ197" s="27"/>
      <c r="ACA197" s="27"/>
      <c r="ACB197" s="27"/>
      <c r="ACC197" s="27"/>
      <c r="ACD197" s="27"/>
      <c r="ACE197" s="27"/>
      <c r="ACF197" s="27"/>
      <c r="ACG197" s="27"/>
      <c r="ACH197" s="27"/>
      <c r="ACI197" s="27"/>
      <c r="ACJ197" s="27"/>
      <c r="ACK197" s="27"/>
      <c r="ACL197" s="27"/>
      <c r="ACM197" s="27"/>
      <c r="ACN197" s="27"/>
      <c r="ACO197" s="27"/>
      <c r="ACP197" s="27"/>
      <c r="ACQ197" s="27"/>
      <c r="ACR197" s="27"/>
      <c r="ACS197" s="27"/>
      <c r="ACT197" s="27"/>
      <c r="ACU197" s="27"/>
      <c r="ACV197" s="27"/>
      <c r="ACW197" s="27"/>
      <c r="ACX197" s="27"/>
      <c r="ACY197" s="27"/>
      <c r="ACZ197" s="27"/>
      <c r="ADA197" s="27"/>
      <c r="ADB197" s="27"/>
      <c r="ADC197" s="27"/>
      <c r="ADD197" s="27"/>
      <c r="ADE197" s="27"/>
      <c r="ADF197" s="27"/>
      <c r="ADG197" s="27"/>
      <c r="ADH197" s="27"/>
      <c r="ADI197" s="27"/>
      <c r="ADJ197" s="27"/>
      <c r="ADK197" s="27"/>
      <c r="ADL197" s="27"/>
      <c r="ADM197" s="27"/>
      <c r="ADN197" s="27"/>
      <c r="ADO197" s="27"/>
      <c r="ADP197" s="27"/>
      <c r="ADQ197" s="27"/>
      <c r="ADR197" s="27"/>
      <c r="ADS197" s="27"/>
      <c r="ADT197" s="27"/>
      <c r="ADU197" s="27"/>
      <c r="ADV197" s="27"/>
      <c r="ADW197" s="27"/>
      <c r="ADX197" s="27"/>
      <c r="ADY197" s="27"/>
      <c r="ADZ197" s="27"/>
      <c r="AEA197" s="27"/>
      <c r="AEB197" s="27"/>
      <c r="AEC197" s="27"/>
      <c r="AED197" s="27"/>
      <c r="AEE197" s="27"/>
      <c r="AEF197" s="27"/>
      <c r="AEG197" s="27"/>
      <c r="AEH197" s="27"/>
      <c r="AEI197" s="27"/>
      <c r="AEJ197" s="27"/>
      <c r="AEK197" s="27"/>
      <c r="AEL197" s="27"/>
      <c r="AEM197" s="27"/>
      <c r="AEN197" s="27"/>
      <c r="AEO197" s="27"/>
      <c r="AEP197" s="27"/>
      <c r="AEQ197" s="27"/>
      <c r="AER197" s="27"/>
      <c r="AES197" s="27"/>
      <c r="AET197" s="27"/>
      <c r="AEU197" s="27"/>
      <c r="AEV197" s="27"/>
      <c r="AEW197" s="27"/>
      <c r="AEX197" s="27"/>
      <c r="AEY197" s="27"/>
      <c r="AEZ197" s="27"/>
      <c r="AFA197" s="27"/>
      <c r="AFB197" s="27"/>
      <c r="AFC197" s="27"/>
      <c r="AFD197" s="27"/>
      <c r="AFE197" s="27"/>
      <c r="AFF197" s="27"/>
      <c r="AFG197" s="27"/>
      <c r="AFH197" s="27"/>
      <c r="AFI197" s="27"/>
      <c r="AFJ197" s="27"/>
      <c r="AFK197" s="27"/>
      <c r="AFL197" s="27"/>
      <c r="AFM197" s="27"/>
      <c r="AFN197" s="27"/>
      <c r="AFO197" s="27"/>
      <c r="AFP197" s="27"/>
      <c r="AFQ197" s="27"/>
      <c r="AFR197" s="27"/>
      <c r="AFS197" s="27"/>
      <c r="AFT197" s="27"/>
      <c r="AFU197" s="27"/>
      <c r="AFV197" s="27"/>
      <c r="AFW197" s="27"/>
      <c r="AFX197" s="27"/>
      <c r="AFY197" s="27"/>
      <c r="AFZ197" s="27"/>
      <c r="AGA197" s="27"/>
      <c r="AGB197" s="27"/>
      <c r="AGC197" s="27"/>
      <c r="AGD197" s="27"/>
      <c r="AGE197" s="27"/>
      <c r="AGF197" s="27"/>
      <c r="AGG197" s="27"/>
      <c r="AGH197" s="27"/>
      <c r="AGI197" s="27"/>
      <c r="AGJ197" s="27"/>
      <c r="AGK197" s="27"/>
      <c r="AGL197" s="27"/>
      <c r="AGM197" s="27"/>
      <c r="AGN197" s="27"/>
      <c r="AGO197" s="27"/>
      <c r="AGP197" s="27"/>
      <c r="AGQ197" s="27"/>
      <c r="AGR197" s="27"/>
      <c r="AGS197" s="27"/>
      <c r="AGT197" s="27"/>
      <c r="AGU197" s="27"/>
      <c r="AGV197" s="27"/>
      <c r="AGW197" s="27"/>
      <c r="AGX197" s="27"/>
      <c r="AGY197" s="27"/>
      <c r="AGZ197" s="27"/>
      <c r="AHA197" s="27"/>
      <c r="AHB197" s="27"/>
      <c r="AHC197" s="27"/>
      <c r="AHD197" s="27"/>
      <c r="AHE197" s="27"/>
      <c r="AHF197" s="27"/>
      <c r="AHG197" s="27"/>
      <c r="AHH197" s="27"/>
      <c r="AHI197" s="27"/>
      <c r="AHJ197" s="27"/>
      <c r="AHK197" s="27"/>
      <c r="AHL197" s="27"/>
      <c r="AHM197" s="27"/>
      <c r="AHN197" s="27"/>
      <c r="AHO197" s="27"/>
      <c r="AHP197" s="27"/>
      <c r="AHQ197" s="27"/>
      <c r="AHR197" s="27"/>
      <c r="AHS197" s="27"/>
      <c r="AHT197" s="27"/>
      <c r="AHU197" s="27"/>
      <c r="AHV197" s="27"/>
      <c r="AHW197" s="27"/>
      <c r="AHX197" s="27"/>
      <c r="AHY197" s="27"/>
      <c r="AHZ197" s="27"/>
      <c r="AIA197" s="27"/>
      <c r="AIB197" s="27"/>
      <c r="AIC197" s="27"/>
      <c r="AID197" s="27"/>
      <c r="AIE197" s="27"/>
      <c r="AIF197" s="27"/>
      <c r="AIG197" s="27"/>
      <c r="AIH197" s="27"/>
      <c r="AII197" s="27"/>
      <c r="AIJ197" s="27"/>
      <c r="AIK197" s="27"/>
      <c r="AIL197" s="27"/>
      <c r="AIM197" s="27"/>
      <c r="AIN197" s="27"/>
      <c r="AIO197" s="27"/>
      <c r="AIP197" s="27"/>
      <c r="AIQ197" s="27"/>
      <c r="AIR197" s="27"/>
      <c r="AIS197" s="27"/>
      <c r="AIT197" s="27"/>
      <c r="AIU197" s="27"/>
      <c r="AIV197" s="27"/>
      <c r="AIW197" s="27"/>
      <c r="AIX197" s="27"/>
      <c r="AIY197" s="27"/>
      <c r="AIZ197" s="27"/>
      <c r="AJA197" s="27"/>
      <c r="AJB197" s="27"/>
      <c r="AJC197" s="27"/>
      <c r="AJD197" s="27"/>
      <c r="AJE197" s="27"/>
      <c r="AJF197" s="27"/>
      <c r="AJG197" s="27"/>
      <c r="AJH197" s="27"/>
      <c r="AJI197" s="27"/>
      <c r="AJJ197" s="27"/>
      <c r="AJK197" s="27"/>
      <c r="AJL197" s="27"/>
      <c r="AJM197" s="27"/>
      <c r="AJN197" s="27"/>
      <c r="AJO197" s="27"/>
      <c r="AJP197" s="27"/>
      <c r="AJQ197" s="27"/>
      <c r="AJR197" s="27"/>
      <c r="AJS197" s="27"/>
      <c r="AJT197" s="27"/>
      <c r="AJU197" s="27"/>
      <c r="AJV197" s="27"/>
      <c r="AJW197" s="27"/>
      <c r="AJX197" s="27"/>
      <c r="AJY197" s="27"/>
      <c r="AJZ197" s="27"/>
      <c r="AKA197" s="27"/>
      <c r="AKB197" s="27"/>
      <c r="AKC197" s="27"/>
      <c r="AKD197" s="27"/>
      <c r="AKE197" s="27"/>
      <c r="AKF197" s="27"/>
      <c r="AKG197" s="27"/>
      <c r="AKH197" s="27"/>
      <c r="AKI197" s="27"/>
      <c r="AKJ197" s="27"/>
      <c r="AKK197" s="27"/>
      <c r="AKL197" s="27"/>
      <c r="AKM197" s="27"/>
      <c r="AKN197" s="27"/>
      <c r="AKO197" s="27"/>
      <c r="AKP197" s="27"/>
      <c r="AKQ197" s="27"/>
      <c r="AKR197" s="27"/>
      <c r="AKS197" s="27"/>
      <c r="AKT197" s="27"/>
      <c r="AKU197" s="27"/>
      <c r="AKV197" s="27"/>
      <c r="AKW197" s="27"/>
      <c r="AKX197" s="27"/>
      <c r="AKY197" s="27"/>
      <c r="AKZ197" s="27"/>
      <c r="ALA197" s="27"/>
      <c r="ALB197" s="27"/>
      <c r="ALC197" s="27"/>
      <c r="ALD197" s="27"/>
      <c r="ALE197" s="27"/>
      <c r="ALF197" s="27"/>
      <c r="ALG197" s="27"/>
      <c r="ALH197" s="27"/>
      <c r="ALI197" s="27"/>
      <c r="ALJ197" s="27"/>
      <c r="ALK197" s="27"/>
      <c r="ALL197" s="27"/>
      <c r="ALM197" s="27"/>
      <c r="ALN197" s="27"/>
      <c r="ALO197" s="27"/>
      <c r="ALP197" s="27"/>
      <c r="ALQ197" s="27"/>
      <c r="ALR197" s="27"/>
      <c r="ALS197" s="27"/>
      <c r="ALT197" s="27"/>
      <c r="ALU197" s="27"/>
      <c r="ALV197" s="27"/>
      <c r="ALW197" s="27"/>
      <c r="ALX197" s="27"/>
      <c r="ALY197" s="27"/>
      <c r="ALZ197" s="27"/>
      <c r="AMA197" s="27"/>
      <c r="AMB197" s="27"/>
      <c r="AMC197" s="27"/>
      <c r="AMD197" s="27"/>
      <c r="AME197" s="27"/>
      <c r="AMF197" s="27"/>
      <c r="AMG197" s="27"/>
      <c r="AMH197" s="27"/>
      <c r="AMI197" s="27"/>
      <c r="AMJ197" s="27"/>
    </row>
    <row r="198" spans="1:1024" hidden="1">
      <c r="A198" s="28">
        <v>1130184</v>
      </c>
      <c r="B198" s="84" t="s">
        <v>303</v>
      </c>
      <c r="C198" s="28">
        <v>60</v>
      </c>
      <c r="D198" s="42">
        <v>1</v>
      </c>
      <c r="E198" s="45">
        <v>1</v>
      </c>
      <c r="F198" s="44" t="s">
        <v>48</v>
      </c>
      <c r="G198" s="85" t="s">
        <v>73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  <c r="HL198" s="27"/>
      <c r="HM198" s="27"/>
      <c r="HN198" s="27"/>
      <c r="HO198" s="27"/>
      <c r="HP198" s="27"/>
      <c r="HQ198" s="27"/>
      <c r="HR198" s="27"/>
      <c r="HS198" s="27"/>
      <c r="HT198" s="27"/>
      <c r="HU198" s="27"/>
      <c r="HV198" s="27"/>
      <c r="HW198" s="27"/>
      <c r="HX198" s="27"/>
      <c r="HY198" s="27"/>
      <c r="HZ198" s="27"/>
      <c r="IA198" s="27"/>
      <c r="IB198" s="27"/>
      <c r="IC198" s="27"/>
      <c r="ID198" s="27"/>
      <c r="IE198" s="27"/>
      <c r="IF198" s="27"/>
      <c r="IG198" s="27"/>
      <c r="IH198" s="27"/>
      <c r="II198" s="27"/>
      <c r="IJ198" s="27"/>
      <c r="IK198" s="27"/>
      <c r="IL198" s="27"/>
      <c r="IM198" s="27"/>
      <c r="IN198" s="27"/>
      <c r="IO198" s="27"/>
      <c r="IP198" s="27"/>
      <c r="IQ198" s="27"/>
      <c r="IR198" s="27"/>
      <c r="IS198" s="27"/>
      <c r="IT198" s="27"/>
      <c r="IU198" s="27"/>
      <c r="IV198" s="27"/>
      <c r="IW198" s="27"/>
      <c r="IX198" s="27"/>
      <c r="IY198" s="27"/>
      <c r="IZ198" s="27"/>
      <c r="JA198" s="27"/>
      <c r="JB198" s="27"/>
      <c r="JC198" s="27"/>
      <c r="JD198" s="27"/>
      <c r="JE198" s="27"/>
      <c r="JF198" s="27"/>
      <c r="JG198" s="27"/>
      <c r="JH198" s="27"/>
      <c r="JI198" s="27"/>
      <c r="JJ198" s="27"/>
      <c r="JK198" s="27"/>
      <c r="JL198" s="27"/>
      <c r="JM198" s="27"/>
      <c r="JN198" s="27"/>
      <c r="JO198" s="27"/>
      <c r="JP198" s="27"/>
      <c r="JQ198" s="27"/>
      <c r="JR198" s="27"/>
      <c r="JS198" s="27"/>
      <c r="JT198" s="27"/>
      <c r="JU198" s="27"/>
      <c r="JV198" s="27"/>
      <c r="JW198" s="27"/>
      <c r="JX198" s="27"/>
      <c r="JY198" s="27"/>
      <c r="JZ198" s="27"/>
      <c r="KA198" s="27"/>
      <c r="KB198" s="27"/>
      <c r="KC198" s="27"/>
      <c r="KD198" s="27"/>
      <c r="KE198" s="27"/>
      <c r="KF198" s="27"/>
      <c r="KG198" s="27"/>
      <c r="KH198" s="27"/>
      <c r="KI198" s="27"/>
      <c r="KJ198" s="27"/>
      <c r="KK198" s="27"/>
      <c r="KL198" s="27"/>
      <c r="KM198" s="27"/>
      <c r="KN198" s="27"/>
      <c r="KO198" s="27"/>
      <c r="KP198" s="27"/>
      <c r="KQ198" s="27"/>
      <c r="KR198" s="27"/>
      <c r="KS198" s="27"/>
      <c r="KT198" s="27"/>
      <c r="KU198" s="27"/>
      <c r="KV198" s="27"/>
      <c r="KW198" s="27"/>
      <c r="KX198" s="27"/>
      <c r="KY198" s="27"/>
      <c r="KZ198" s="27"/>
      <c r="LA198" s="27"/>
      <c r="LB198" s="27"/>
      <c r="LC198" s="27"/>
      <c r="LD198" s="27"/>
      <c r="LE198" s="27"/>
      <c r="LF198" s="27"/>
      <c r="LG198" s="27"/>
      <c r="LH198" s="27"/>
      <c r="LI198" s="27"/>
      <c r="LJ198" s="27"/>
      <c r="LK198" s="27"/>
      <c r="LL198" s="27"/>
      <c r="LM198" s="27"/>
      <c r="LN198" s="27"/>
      <c r="LO198" s="27"/>
      <c r="LP198" s="27"/>
      <c r="LQ198" s="27"/>
      <c r="LR198" s="27"/>
      <c r="LS198" s="27"/>
      <c r="LT198" s="27"/>
      <c r="LU198" s="27"/>
      <c r="LV198" s="27"/>
      <c r="LW198" s="27"/>
      <c r="LX198" s="27"/>
      <c r="LY198" s="27"/>
      <c r="LZ198" s="27"/>
      <c r="MA198" s="27"/>
      <c r="MB198" s="27"/>
      <c r="MC198" s="27"/>
      <c r="MD198" s="27"/>
      <c r="ME198" s="27"/>
      <c r="MF198" s="27"/>
      <c r="MG198" s="27"/>
      <c r="MH198" s="27"/>
      <c r="MI198" s="27"/>
      <c r="MJ198" s="27"/>
      <c r="MK198" s="27"/>
      <c r="ML198" s="27"/>
      <c r="MM198" s="27"/>
      <c r="MN198" s="27"/>
      <c r="MO198" s="27"/>
      <c r="MP198" s="27"/>
      <c r="MQ198" s="27"/>
      <c r="MR198" s="27"/>
      <c r="MS198" s="27"/>
      <c r="MT198" s="27"/>
      <c r="MU198" s="27"/>
      <c r="MV198" s="27"/>
      <c r="MW198" s="27"/>
      <c r="MX198" s="27"/>
      <c r="MY198" s="27"/>
      <c r="MZ198" s="27"/>
      <c r="NA198" s="27"/>
      <c r="NB198" s="27"/>
      <c r="NC198" s="27"/>
      <c r="ND198" s="27"/>
      <c r="NE198" s="27"/>
      <c r="NF198" s="27"/>
      <c r="NG198" s="27"/>
      <c r="NH198" s="27"/>
      <c r="NI198" s="27"/>
      <c r="NJ198" s="27"/>
      <c r="NK198" s="27"/>
      <c r="NL198" s="27"/>
      <c r="NM198" s="27"/>
      <c r="NN198" s="27"/>
      <c r="NO198" s="27"/>
      <c r="NP198" s="27"/>
      <c r="NQ198" s="27"/>
      <c r="NR198" s="27"/>
      <c r="NS198" s="27"/>
      <c r="NT198" s="27"/>
      <c r="NU198" s="27"/>
      <c r="NV198" s="27"/>
      <c r="NW198" s="27"/>
      <c r="NX198" s="27"/>
      <c r="NY198" s="27"/>
      <c r="NZ198" s="27"/>
      <c r="OA198" s="27"/>
      <c r="OB198" s="27"/>
      <c r="OC198" s="27"/>
      <c r="OD198" s="27"/>
      <c r="OE198" s="27"/>
      <c r="OF198" s="27"/>
      <c r="OG198" s="27"/>
      <c r="OH198" s="27"/>
      <c r="OI198" s="27"/>
      <c r="OJ198" s="27"/>
      <c r="OK198" s="27"/>
      <c r="OL198" s="27"/>
      <c r="OM198" s="27"/>
      <c r="ON198" s="27"/>
      <c r="OO198" s="27"/>
      <c r="OP198" s="27"/>
      <c r="OQ198" s="27"/>
      <c r="OR198" s="27"/>
      <c r="OS198" s="27"/>
      <c r="OT198" s="27"/>
      <c r="OU198" s="27"/>
      <c r="OV198" s="27"/>
      <c r="OW198" s="27"/>
      <c r="OX198" s="27"/>
      <c r="OY198" s="27"/>
      <c r="OZ198" s="27"/>
      <c r="PA198" s="27"/>
      <c r="PB198" s="27"/>
      <c r="PC198" s="27"/>
      <c r="PD198" s="27"/>
      <c r="PE198" s="27"/>
      <c r="PF198" s="27"/>
      <c r="PG198" s="27"/>
      <c r="PH198" s="27"/>
      <c r="PI198" s="27"/>
      <c r="PJ198" s="27"/>
      <c r="PK198" s="27"/>
      <c r="PL198" s="27"/>
      <c r="PM198" s="27"/>
      <c r="PN198" s="27"/>
      <c r="PO198" s="27"/>
      <c r="PP198" s="27"/>
      <c r="PQ198" s="27"/>
      <c r="PR198" s="27"/>
      <c r="PS198" s="27"/>
      <c r="PT198" s="27"/>
      <c r="PU198" s="27"/>
      <c r="PV198" s="27"/>
      <c r="PW198" s="27"/>
      <c r="PX198" s="27"/>
      <c r="PY198" s="27"/>
      <c r="PZ198" s="27"/>
      <c r="QA198" s="27"/>
      <c r="QB198" s="27"/>
      <c r="QC198" s="27"/>
      <c r="QD198" s="27"/>
      <c r="QE198" s="27"/>
      <c r="QF198" s="27"/>
      <c r="QG198" s="27"/>
      <c r="QH198" s="27"/>
      <c r="QI198" s="27"/>
      <c r="QJ198" s="27"/>
      <c r="QK198" s="27"/>
      <c r="QL198" s="27"/>
      <c r="QM198" s="27"/>
      <c r="QN198" s="27"/>
      <c r="QO198" s="27"/>
      <c r="QP198" s="27"/>
      <c r="QQ198" s="27"/>
      <c r="QR198" s="27"/>
      <c r="QS198" s="27"/>
      <c r="QT198" s="27"/>
      <c r="QU198" s="27"/>
      <c r="QV198" s="27"/>
      <c r="QW198" s="27"/>
      <c r="QX198" s="27"/>
      <c r="QY198" s="27"/>
      <c r="QZ198" s="27"/>
      <c r="RA198" s="27"/>
      <c r="RB198" s="27"/>
      <c r="RC198" s="27"/>
      <c r="RD198" s="27"/>
      <c r="RE198" s="27"/>
      <c r="RF198" s="27"/>
      <c r="RG198" s="27"/>
      <c r="RH198" s="27"/>
      <c r="RI198" s="27"/>
      <c r="RJ198" s="27"/>
      <c r="RK198" s="27"/>
      <c r="RL198" s="27"/>
      <c r="RM198" s="27"/>
      <c r="RN198" s="27"/>
      <c r="RO198" s="27"/>
      <c r="RP198" s="27"/>
      <c r="RQ198" s="27"/>
      <c r="RR198" s="27"/>
      <c r="RS198" s="27"/>
      <c r="RT198" s="27"/>
      <c r="RU198" s="27"/>
      <c r="RV198" s="27"/>
      <c r="RW198" s="27"/>
      <c r="RX198" s="27"/>
      <c r="RY198" s="27"/>
      <c r="RZ198" s="27"/>
      <c r="SA198" s="27"/>
      <c r="SB198" s="27"/>
      <c r="SC198" s="27"/>
      <c r="SD198" s="27"/>
      <c r="SE198" s="27"/>
      <c r="SF198" s="27"/>
      <c r="SG198" s="27"/>
      <c r="SH198" s="27"/>
      <c r="SI198" s="27"/>
      <c r="SJ198" s="27"/>
      <c r="SK198" s="27"/>
      <c r="SL198" s="27"/>
      <c r="SM198" s="27"/>
      <c r="SN198" s="27"/>
      <c r="SO198" s="27"/>
      <c r="SP198" s="27"/>
      <c r="SQ198" s="27"/>
      <c r="SR198" s="27"/>
      <c r="SS198" s="27"/>
      <c r="ST198" s="27"/>
      <c r="SU198" s="27"/>
      <c r="SV198" s="27"/>
      <c r="SW198" s="27"/>
      <c r="SX198" s="27"/>
      <c r="SY198" s="27"/>
      <c r="SZ198" s="27"/>
      <c r="TA198" s="27"/>
      <c r="TB198" s="27"/>
      <c r="TC198" s="27"/>
      <c r="TD198" s="27"/>
      <c r="TE198" s="27"/>
      <c r="TF198" s="27"/>
      <c r="TG198" s="27"/>
      <c r="TH198" s="27"/>
      <c r="TI198" s="27"/>
      <c r="TJ198" s="27"/>
      <c r="TK198" s="27"/>
      <c r="TL198" s="27"/>
      <c r="TM198" s="27"/>
      <c r="TN198" s="27"/>
      <c r="TO198" s="27"/>
      <c r="TP198" s="27"/>
      <c r="TQ198" s="27"/>
      <c r="TR198" s="27"/>
      <c r="TS198" s="27"/>
      <c r="TT198" s="27"/>
      <c r="TU198" s="27"/>
      <c r="TV198" s="27"/>
      <c r="TW198" s="27"/>
      <c r="TX198" s="27"/>
      <c r="TY198" s="27"/>
      <c r="TZ198" s="27"/>
      <c r="UA198" s="27"/>
      <c r="UB198" s="27"/>
      <c r="UC198" s="27"/>
      <c r="UD198" s="27"/>
      <c r="UE198" s="27"/>
      <c r="UF198" s="27"/>
      <c r="UG198" s="27"/>
      <c r="UH198" s="27"/>
      <c r="UI198" s="27"/>
      <c r="UJ198" s="27"/>
      <c r="UK198" s="27"/>
      <c r="UL198" s="27"/>
      <c r="UM198" s="27"/>
      <c r="UN198" s="27"/>
      <c r="UO198" s="27"/>
      <c r="UP198" s="27"/>
      <c r="UQ198" s="27"/>
      <c r="UR198" s="27"/>
      <c r="US198" s="27"/>
      <c r="UT198" s="27"/>
      <c r="UU198" s="27"/>
      <c r="UV198" s="27"/>
      <c r="UW198" s="27"/>
      <c r="UX198" s="27"/>
      <c r="UY198" s="27"/>
      <c r="UZ198" s="27"/>
      <c r="VA198" s="27"/>
      <c r="VB198" s="27"/>
      <c r="VC198" s="27"/>
      <c r="VD198" s="27"/>
      <c r="VE198" s="27"/>
      <c r="VF198" s="27"/>
      <c r="VG198" s="27"/>
      <c r="VH198" s="27"/>
      <c r="VI198" s="27"/>
      <c r="VJ198" s="27"/>
      <c r="VK198" s="27"/>
      <c r="VL198" s="27"/>
      <c r="VM198" s="27"/>
      <c r="VN198" s="27"/>
      <c r="VO198" s="27"/>
      <c r="VP198" s="27"/>
      <c r="VQ198" s="27"/>
      <c r="VR198" s="27"/>
      <c r="VS198" s="27"/>
      <c r="VT198" s="27"/>
      <c r="VU198" s="27"/>
      <c r="VV198" s="27"/>
      <c r="VW198" s="27"/>
      <c r="VX198" s="27"/>
      <c r="VY198" s="27"/>
      <c r="VZ198" s="27"/>
      <c r="WA198" s="27"/>
      <c r="WB198" s="27"/>
      <c r="WC198" s="27"/>
      <c r="WD198" s="27"/>
      <c r="WE198" s="27"/>
      <c r="WF198" s="27"/>
      <c r="WG198" s="27"/>
      <c r="WH198" s="27"/>
      <c r="WI198" s="27"/>
      <c r="WJ198" s="27"/>
      <c r="WK198" s="27"/>
      <c r="WL198" s="27"/>
      <c r="WM198" s="27"/>
      <c r="WN198" s="27"/>
      <c r="WO198" s="27"/>
      <c r="WP198" s="27"/>
      <c r="WQ198" s="27"/>
      <c r="WR198" s="27"/>
      <c r="WS198" s="27"/>
      <c r="WT198" s="27"/>
      <c r="WU198" s="27"/>
      <c r="WV198" s="27"/>
      <c r="WW198" s="27"/>
      <c r="WX198" s="27"/>
      <c r="WY198" s="27"/>
      <c r="WZ198" s="27"/>
      <c r="XA198" s="27"/>
      <c r="XB198" s="27"/>
      <c r="XC198" s="27"/>
      <c r="XD198" s="27"/>
      <c r="XE198" s="27"/>
      <c r="XF198" s="27"/>
      <c r="XG198" s="27"/>
      <c r="XH198" s="27"/>
      <c r="XI198" s="27"/>
      <c r="XJ198" s="27"/>
      <c r="XK198" s="27"/>
      <c r="XL198" s="27"/>
      <c r="XM198" s="27"/>
      <c r="XN198" s="27"/>
      <c r="XO198" s="27"/>
      <c r="XP198" s="27"/>
      <c r="XQ198" s="27"/>
      <c r="XR198" s="27"/>
      <c r="XS198" s="27"/>
      <c r="XT198" s="27"/>
      <c r="XU198" s="27"/>
      <c r="XV198" s="27"/>
      <c r="XW198" s="27"/>
      <c r="XX198" s="27"/>
      <c r="XY198" s="27"/>
      <c r="XZ198" s="27"/>
      <c r="YA198" s="27"/>
      <c r="YB198" s="27"/>
      <c r="YC198" s="27"/>
      <c r="YD198" s="27"/>
      <c r="YE198" s="27"/>
      <c r="YF198" s="27"/>
      <c r="YG198" s="27"/>
      <c r="YH198" s="27"/>
      <c r="YI198" s="27"/>
      <c r="YJ198" s="27"/>
      <c r="YK198" s="27"/>
      <c r="YL198" s="27"/>
      <c r="YM198" s="27"/>
      <c r="YN198" s="27"/>
      <c r="YO198" s="27"/>
      <c r="YP198" s="27"/>
      <c r="YQ198" s="27"/>
      <c r="YR198" s="27"/>
      <c r="YS198" s="27"/>
      <c r="YT198" s="27"/>
      <c r="YU198" s="27"/>
      <c r="YV198" s="27"/>
      <c r="YW198" s="27"/>
      <c r="YX198" s="27"/>
      <c r="YY198" s="27"/>
      <c r="YZ198" s="27"/>
      <c r="ZA198" s="27"/>
      <c r="ZB198" s="27"/>
      <c r="ZC198" s="27"/>
      <c r="ZD198" s="27"/>
      <c r="ZE198" s="27"/>
      <c r="ZF198" s="27"/>
      <c r="ZG198" s="27"/>
      <c r="ZH198" s="27"/>
      <c r="ZI198" s="27"/>
      <c r="ZJ198" s="27"/>
      <c r="ZK198" s="27"/>
      <c r="ZL198" s="27"/>
      <c r="ZM198" s="27"/>
      <c r="ZN198" s="27"/>
      <c r="ZO198" s="27"/>
      <c r="ZP198" s="27"/>
      <c r="ZQ198" s="27"/>
      <c r="ZR198" s="27"/>
      <c r="ZS198" s="27"/>
      <c r="ZT198" s="27"/>
      <c r="ZU198" s="27"/>
      <c r="ZV198" s="27"/>
      <c r="ZW198" s="27"/>
      <c r="ZX198" s="27"/>
      <c r="ZY198" s="27"/>
      <c r="ZZ198" s="27"/>
      <c r="AAA198" s="27"/>
      <c r="AAB198" s="27"/>
      <c r="AAC198" s="27"/>
      <c r="AAD198" s="27"/>
      <c r="AAE198" s="27"/>
      <c r="AAF198" s="27"/>
      <c r="AAG198" s="27"/>
      <c r="AAH198" s="27"/>
      <c r="AAI198" s="27"/>
      <c r="AAJ198" s="27"/>
      <c r="AAK198" s="27"/>
      <c r="AAL198" s="27"/>
      <c r="AAM198" s="27"/>
      <c r="AAN198" s="27"/>
      <c r="AAO198" s="27"/>
      <c r="AAP198" s="27"/>
      <c r="AAQ198" s="27"/>
      <c r="AAR198" s="27"/>
      <c r="AAS198" s="27"/>
      <c r="AAT198" s="27"/>
      <c r="AAU198" s="27"/>
      <c r="AAV198" s="27"/>
      <c r="AAW198" s="27"/>
      <c r="AAX198" s="27"/>
      <c r="AAY198" s="27"/>
      <c r="AAZ198" s="27"/>
      <c r="ABA198" s="27"/>
      <c r="ABB198" s="27"/>
      <c r="ABC198" s="27"/>
      <c r="ABD198" s="27"/>
      <c r="ABE198" s="27"/>
      <c r="ABF198" s="27"/>
      <c r="ABG198" s="27"/>
      <c r="ABH198" s="27"/>
      <c r="ABI198" s="27"/>
      <c r="ABJ198" s="27"/>
      <c r="ABK198" s="27"/>
      <c r="ABL198" s="27"/>
      <c r="ABM198" s="27"/>
      <c r="ABN198" s="27"/>
      <c r="ABO198" s="27"/>
      <c r="ABP198" s="27"/>
      <c r="ABQ198" s="27"/>
      <c r="ABR198" s="27"/>
      <c r="ABS198" s="27"/>
      <c r="ABT198" s="27"/>
      <c r="ABU198" s="27"/>
      <c r="ABV198" s="27"/>
      <c r="ABW198" s="27"/>
      <c r="ABX198" s="27"/>
      <c r="ABY198" s="27"/>
      <c r="ABZ198" s="27"/>
      <c r="ACA198" s="27"/>
      <c r="ACB198" s="27"/>
      <c r="ACC198" s="27"/>
      <c r="ACD198" s="27"/>
      <c r="ACE198" s="27"/>
      <c r="ACF198" s="27"/>
      <c r="ACG198" s="27"/>
      <c r="ACH198" s="27"/>
      <c r="ACI198" s="27"/>
      <c r="ACJ198" s="27"/>
      <c r="ACK198" s="27"/>
      <c r="ACL198" s="27"/>
      <c r="ACM198" s="27"/>
      <c r="ACN198" s="27"/>
      <c r="ACO198" s="27"/>
      <c r="ACP198" s="27"/>
      <c r="ACQ198" s="27"/>
      <c r="ACR198" s="27"/>
      <c r="ACS198" s="27"/>
      <c r="ACT198" s="27"/>
      <c r="ACU198" s="27"/>
      <c r="ACV198" s="27"/>
      <c r="ACW198" s="27"/>
      <c r="ACX198" s="27"/>
      <c r="ACY198" s="27"/>
      <c r="ACZ198" s="27"/>
      <c r="ADA198" s="27"/>
      <c r="ADB198" s="27"/>
      <c r="ADC198" s="27"/>
      <c r="ADD198" s="27"/>
      <c r="ADE198" s="27"/>
      <c r="ADF198" s="27"/>
      <c r="ADG198" s="27"/>
      <c r="ADH198" s="27"/>
      <c r="ADI198" s="27"/>
      <c r="ADJ198" s="27"/>
      <c r="ADK198" s="27"/>
      <c r="ADL198" s="27"/>
      <c r="ADM198" s="27"/>
      <c r="ADN198" s="27"/>
      <c r="ADO198" s="27"/>
      <c r="ADP198" s="27"/>
      <c r="ADQ198" s="27"/>
      <c r="ADR198" s="27"/>
      <c r="ADS198" s="27"/>
      <c r="ADT198" s="27"/>
      <c r="ADU198" s="27"/>
      <c r="ADV198" s="27"/>
      <c r="ADW198" s="27"/>
      <c r="ADX198" s="27"/>
      <c r="ADY198" s="27"/>
      <c r="ADZ198" s="27"/>
      <c r="AEA198" s="27"/>
      <c r="AEB198" s="27"/>
      <c r="AEC198" s="27"/>
      <c r="AED198" s="27"/>
      <c r="AEE198" s="27"/>
      <c r="AEF198" s="27"/>
      <c r="AEG198" s="27"/>
      <c r="AEH198" s="27"/>
      <c r="AEI198" s="27"/>
      <c r="AEJ198" s="27"/>
      <c r="AEK198" s="27"/>
      <c r="AEL198" s="27"/>
      <c r="AEM198" s="27"/>
      <c r="AEN198" s="27"/>
      <c r="AEO198" s="27"/>
      <c r="AEP198" s="27"/>
      <c r="AEQ198" s="27"/>
      <c r="AER198" s="27"/>
      <c r="AES198" s="27"/>
      <c r="AET198" s="27"/>
      <c r="AEU198" s="27"/>
      <c r="AEV198" s="27"/>
      <c r="AEW198" s="27"/>
      <c r="AEX198" s="27"/>
      <c r="AEY198" s="27"/>
      <c r="AEZ198" s="27"/>
      <c r="AFA198" s="27"/>
      <c r="AFB198" s="27"/>
      <c r="AFC198" s="27"/>
      <c r="AFD198" s="27"/>
      <c r="AFE198" s="27"/>
      <c r="AFF198" s="27"/>
      <c r="AFG198" s="27"/>
      <c r="AFH198" s="27"/>
      <c r="AFI198" s="27"/>
      <c r="AFJ198" s="27"/>
      <c r="AFK198" s="27"/>
      <c r="AFL198" s="27"/>
      <c r="AFM198" s="27"/>
      <c r="AFN198" s="27"/>
      <c r="AFO198" s="27"/>
      <c r="AFP198" s="27"/>
      <c r="AFQ198" s="27"/>
      <c r="AFR198" s="27"/>
      <c r="AFS198" s="27"/>
      <c r="AFT198" s="27"/>
      <c r="AFU198" s="27"/>
      <c r="AFV198" s="27"/>
      <c r="AFW198" s="27"/>
      <c r="AFX198" s="27"/>
      <c r="AFY198" s="27"/>
      <c r="AFZ198" s="27"/>
      <c r="AGA198" s="27"/>
      <c r="AGB198" s="27"/>
      <c r="AGC198" s="27"/>
      <c r="AGD198" s="27"/>
      <c r="AGE198" s="27"/>
      <c r="AGF198" s="27"/>
      <c r="AGG198" s="27"/>
      <c r="AGH198" s="27"/>
      <c r="AGI198" s="27"/>
      <c r="AGJ198" s="27"/>
      <c r="AGK198" s="27"/>
      <c r="AGL198" s="27"/>
      <c r="AGM198" s="27"/>
      <c r="AGN198" s="27"/>
      <c r="AGO198" s="27"/>
      <c r="AGP198" s="27"/>
      <c r="AGQ198" s="27"/>
      <c r="AGR198" s="27"/>
      <c r="AGS198" s="27"/>
      <c r="AGT198" s="27"/>
      <c r="AGU198" s="27"/>
      <c r="AGV198" s="27"/>
      <c r="AGW198" s="27"/>
      <c r="AGX198" s="27"/>
      <c r="AGY198" s="27"/>
      <c r="AGZ198" s="27"/>
      <c r="AHA198" s="27"/>
      <c r="AHB198" s="27"/>
      <c r="AHC198" s="27"/>
      <c r="AHD198" s="27"/>
      <c r="AHE198" s="27"/>
      <c r="AHF198" s="27"/>
      <c r="AHG198" s="27"/>
      <c r="AHH198" s="27"/>
      <c r="AHI198" s="27"/>
      <c r="AHJ198" s="27"/>
      <c r="AHK198" s="27"/>
      <c r="AHL198" s="27"/>
      <c r="AHM198" s="27"/>
      <c r="AHN198" s="27"/>
      <c r="AHO198" s="27"/>
      <c r="AHP198" s="27"/>
      <c r="AHQ198" s="27"/>
      <c r="AHR198" s="27"/>
      <c r="AHS198" s="27"/>
      <c r="AHT198" s="27"/>
      <c r="AHU198" s="27"/>
      <c r="AHV198" s="27"/>
      <c r="AHW198" s="27"/>
      <c r="AHX198" s="27"/>
      <c r="AHY198" s="27"/>
      <c r="AHZ198" s="27"/>
      <c r="AIA198" s="27"/>
      <c r="AIB198" s="27"/>
      <c r="AIC198" s="27"/>
      <c r="AID198" s="27"/>
      <c r="AIE198" s="27"/>
      <c r="AIF198" s="27"/>
      <c r="AIG198" s="27"/>
      <c r="AIH198" s="27"/>
      <c r="AII198" s="27"/>
      <c r="AIJ198" s="27"/>
      <c r="AIK198" s="27"/>
      <c r="AIL198" s="27"/>
      <c r="AIM198" s="27"/>
      <c r="AIN198" s="27"/>
      <c r="AIO198" s="27"/>
      <c r="AIP198" s="27"/>
      <c r="AIQ198" s="27"/>
      <c r="AIR198" s="27"/>
      <c r="AIS198" s="27"/>
      <c r="AIT198" s="27"/>
      <c r="AIU198" s="27"/>
      <c r="AIV198" s="27"/>
      <c r="AIW198" s="27"/>
      <c r="AIX198" s="27"/>
      <c r="AIY198" s="27"/>
      <c r="AIZ198" s="27"/>
      <c r="AJA198" s="27"/>
      <c r="AJB198" s="27"/>
      <c r="AJC198" s="27"/>
      <c r="AJD198" s="27"/>
      <c r="AJE198" s="27"/>
      <c r="AJF198" s="27"/>
      <c r="AJG198" s="27"/>
      <c r="AJH198" s="27"/>
      <c r="AJI198" s="27"/>
      <c r="AJJ198" s="27"/>
      <c r="AJK198" s="27"/>
      <c r="AJL198" s="27"/>
      <c r="AJM198" s="27"/>
      <c r="AJN198" s="27"/>
      <c r="AJO198" s="27"/>
      <c r="AJP198" s="27"/>
      <c r="AJQ198" s="27"/>
      <c r="AJR198" s="27"/>
      <c r="AJS198" s="27"/>
      <c r="AJT198" s="27"/>
      <c r="AJU198" s="27"/>
      <c r="AJV198" s="27"/>
      <c r="AJW198" s="27"/>
      <c r="AJX198" s="27"/>
      <c r="AJY198" s="27"/>
      <c r="AJZ198" s="27"/>
      <c r="AKA198" s="27"/>
      <c r="AKB198" s="27"/>
      <c r="AKC198" s="27"/>
      <c r="AKD198" s="27"/>
      <c r="AKE198" s="27"/>
      <c r="AKF198" s="27"/>
      <c r="AKG198" s="27"/>
      <c r="AKH198" s="27"/>
      <c r="AKI198" s="27"/>
      <c r="AKJ198" s="27"/>
      <c r="AKK198" s="27"/>
      <c r="AKL198" s="27"/>
      <c r="AKM198" s="27"/>
      <c r="AKN198" s="27"/>
      <c r="AKO198" s="27"/>
      <c r="AKP198" s="27"/>
      <c r="AKQ198" s="27"/>
      <c r="AKR198" s="27"/>
      <c r="AKS198" s="27"/>
      <c r="AKT198" s="27"/>
      <c r="AKU198" s="27"/>
      <c r="AKV198" s="27"/>
      <c r="AKW198" s="27"/>
      <c r="AKX198" s="27"/>
      <c r="AKY198" s="27"/>
      <c r="AKZ198" s="27"/>
      <c r="ALA198" s="27"/>
      <c r="ALB198" s="27"/>
      <c r="ALC198" s="27"/>
      <c r="ALD198" s="27"/>
      <c r="ALE198" s="27"/>
      <c r="ALF198" s="27"/>
      <c r="ALG198" s="27"/>
      <c r="ALH198" s="27"/>
      <c r="ALI198" s="27"/>
      <c r="ALJ198" s="27"/>
      <c r="ALK198" s="27"/>
      <c r="ALL198" s="27"/>
      <c r="ALM198" s="27"/>
      <c r="ALN198" s="27"/>
      <c r="ALO198" s="27"/>
      <c r="ALP198" s="27"/>
      <c r="ALQ198" s="27"/>
      <c r="ALR198" s="27"/>
      <c r="ALS198" s="27"/>
      <c r="ALT198" s="27"/>
      <c r="ALU198" s="27"/>
      <c r="ALV198" s="27"/>
      <c r="ALW198" s="27"/>
      <c r="ALX198" s="27"/>
      <c r="ALY198" s="27"/>
      <c r="ALZ198" s="27"/>
      <c r="AMA198" s="27"/>
      <c r="AMB198" s="27"/>
      <c r="AMC198" s="27"/>
      <c r="AMD198" s="27"/>
      <c r="AME198" s="27"/>
      <c r="AMF198" s="27"/>
      <c r="AMG198" s="27"/>
      <c r="AMH198" s="27"/>
      <c r="AMI198" s="27"/>
      <c r="AMJ198" s="27"/>
    </row>
    <row r="199" spans="1:1024" hidden="1">
      <c r="A199" s="28">
        <v>1130185</v>
      </c>
      <c r="B199" s="84" t="s">
        <v>295</v>
      </c>
      <c r="C199" s="28">
        <v>60</v>
      </c>
      <c r="D199" s="42">
        <v>8</v>
      </c>
      <c r="E199" s="45">
        <v>1</v>
      </c>
      <c r="F199" s="44" t="s">
        <v>48</v>
      </c>
      <c r="G199" s="85" t="s">
        <v>296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7"/>
      <c r="IO199" s="27"/>
      <c r="IP199" s="27"/>
      <c r="IQ199" s="27"/>
      <c r="IR199" s="27"/>
      <c r="IS199" s="27"/>
      <c r="IT199" s="27"/>
      <c r="IU199" s="27"/>
      <c r="IV199" s="27"/>
      <c r="IW199" s="27"/>
      <c r="IX199" s="27"/>
      <c r="IY199" s="27"/>
      <c r="IZ199" s="27"/>
      <c r="JA199" s="27"/>
      <c r="JB199" s="27"/>
      <c r="JC199" s="27"/>
      <c r="JD199" s="27"/>
      <c r="JE199" s="27"/>
      <c r="JF199" s="27"/>
      <c r="JG199" s="27"/>
      <c r="JH199" s="27"/>
      <c r="JI199" s="27"/>
      <c r="JJ199" s="27"/>
      <c r="JK199" s="27"/>
      <c r="JL199" s="27"/>
      <c r="JM199" s="27"/>
      <c r="JN199" s="27"/>
      <c r="JO199" s="27"/>
      <c r="JP199" s="27"/>
      <c r="JQ199" s="27"/>
      <c r="JR199" s="27"/>
      <c r="JS199" s="27"/>
      <c r="JT199" s="27"/>
      <c r="JU199" s="27"/>
      <c r="JV199" s="27"/>
      <c r="JW199" s="27"/>
      <c r="JX199" s="27"/>
      <c r="JY199" s="27"/>
      <c r="JZ199" s="27"/>
      <c r="KA199" s="27"/>
      <c r="KB199" s="27"/>
      <c r="KC199" s="27"/>
      <c r="KD199" s="27"/>
      <c r="KE199" s="27"/>
      <c r="KF199" s="27"/>
      <c r="KG199" s="27"/>
      <c r="KH199" s="27"/>
      <c r="KI199" s="27"/>
      <c r="KJ199" s="27"/>
      <c r="KK199" s="27"/>
      <c r="KL199" s="27"/>
      <c r="KM199" s="27"/>
      <c r="KN199" s="27"/>
      <c r="KO199" s="27"/>
      <c r="KP199" s="27"/>
      <c r="KQ199" s="27"/>
      <c r="KR199" s="27"/>
      <c r="KS199" s="27"/>
      <c r="KT199" s="27"/>
      <c r="KU199" s="27"/>
      <c r="KV199" s="27"/>
      <c r="KW199" s="27"/>
      <c r="KX199" s="27"/>
      <c r="KY199" s="27"/>
      <c r="KZ199" s="27"/>
      <c r="LA199" s="27"/>
      <c r="LB199" s="27"/>
      <c r="LC199" s="27"/>
      <c r="LD199" s="27"/>
      <c r="LE199" s="27"/>
      <c r="LF199" s="27"/>
      <c r="LG199" s="27"/>
      <c r="LH199" s="27"/>
      <c r="LI199" s="27"/>
      <c r="LJ199" s="27"/>
      <c r="LK199" s="27"/>
      <c r="LL199" s="27"/>
      <c r="LM199" s="27"/>
      <c r="LN199" s="27"/>
      <c r="LO199" s="27"/>
      <c r="LP199" s="27"/>
      <c r="LQ199" s="27"/>
      <c r="LR199" s="27"/>
      <c r="LS199" s="27"/>
      <c r="LT199" s="27"/>
      <c r="LU199" s="27"/>
      <c r="LV199" s="27"/>
      <c r="LW199" s="27"/>
      <c r="LX199" s="27"/>
      <c r="LY199" s="27"/>
      <c r="LZ199" s="27"/>
      <c r="MA199" s="27"/>
      <c r="MB199" s="27"/>
      <c r="MC199" s="27"/>
      <c r="MD199" s="27"/>
      <c r="ME199" s="27"/>
      <c r="MF199" s="27"/>
      <c r="MG199" s="27"/>
      <c r="MH199" s="27"/>
      <c r="MI199" s="27"/>
      <c r="MJ199" s="27"/>
      <c r="MK199" s="27"/>
      <c r="ML199" s="27"/>
      <c r="MM199" s="27"/>
      <c r="MN199" s="27"/>
      <c r="MO199" s="27"/>
      <c r="MP199" s="27"/>
      <c r="MQ199" s="27"/>
      <c r="MR199" s="27"/>
      <c r="MS199" s="27"/>
      <c r="MT199" s="27"/>
      <c r="MU199" s="27"/>
      <c r="MV199" s="27"/>
      <c r="MW199" s="27"/>
      <c r="MX199" s="27"/>
      <c r="MY199" s="27"/>
      <c r="MZ199" s="27"/>
      <c r="NA199" s="27"/>
      <c r="NB199" s="27"/>
      <c r="NC199" s="27"/>
      <c r="ND199" s="27"/>
      <c r="NE199" s="27"/>
      <c r="NF199" s="27"/>
      <c r="NG199" s="27"/>
      <c r="NH199" s="27"/>
      <c r="NI199" s="27"/>
      <c r="NJ199" s="27"/>
      <c r="NK199" s="27"/>
      <c r="NL199" s="27"/>
      <c r="NM199" s="27"/>
      <c r="NN199" s="27"/>
      <c r="NO199" s="27"/>
      <c r="NP199" s="27"/>
      <c r="NQ199" s="27"/>
      <c r="NR199" s="27"/>
      <c r="NS199" s="27"/>
      <c r="NT199" s="27"/>
      <c r="NU199" s="27"/>
      <c r="NV199" s="27"/>
      <c r="NW199" s="27"/>
      <c r="NX199" s="27"/>
      <c r="NY199" s="27"/>
      <c r="NZ199" s="27"/>
      <c r="OA199" s="27"/>
      <c r="OB199" s="27"/>
      <c r="OC199" s="27"/>
      <c r="OD199" s="27"/>
      <c r="OE199" s="27"/>
      <c r="OF199" s="27"/>
      <c r="OG199" s="27"/>
      <c r="OH199" s="27"/>
      <c r="OI199" s="27"/>
      <c r="OJ199" s="27"/>
      <c r="OK199" s="27"/>
      <c r="OL199" s="27"/>
      <c r="OM199" s="27"/>
      <c r="ON199" s="27"/>
      <c r="OO199" s="27"/>
      <c r="OP199" s="27"/>
      <c r="OQ199" s="27"/>
      <c r="OR199" s="27"/>
      <c r="OS199" s="27"/>
      <c r="OT199" s="27"/>
      <c r="OU199" s="27"/>
      <c r="OV199" s="27"/>
      <c r="OW199" s="27"/>
      <c r="OX199" s="27"/>
      <c r="OY199" s="27"/>
      <c r="OZ199" s="27"/>
      <c r="PA199" s="27"/>
      <c r="PB199" s="27"/>
      <c r="PC199" s="27"/>
      <c r="PD199" s="27"/>
      <c r="PE199" s="27"/>
      <c r="PF199" s="27"/>
      <c r="PG199" s="27"/>
      <c r="PH199" s="27"/>
      <c r="PI199" s="27"/>
      <c r="PJ199" s="27"/>
      <c r="PK199" s="27"/>
      <c r="PL199" s="27"/>
      <c r="PM199" s="27"/>
      <c r="PN199" s="27"/>
      <c r="PO199" s="27"/>
      <c r="PP199" s="27"/>
      <c r="PQ199" s="27"/>
      <c r="PR199" s="27"/>
      <c r="PS199" s="27"/>
      <c r="PT199" s="27"/>
      <c r="PU199" s="27"/>
      <c r="PV199" s="27"/>
      <c r="PW199" s="27"/>
      <c r="PX199" s="27"/>
      <c r="PY199" s="27"/>
      <c r="PZ199" s="27"/>
      <c r="QA199" s="27"/>
      <c r="QB199" s="27"/>
      <c r="QC199" s="27"/>
      <c r="QD199" s="27"/>
      <c r="QE199" s="27"/>
      <c r="QF199" s="27"/>
      <c r="QG199" s="27"/>
      <c r="QH199" s="27"/>
      <c r="QI199" s="27"/>
      <c r="QJ199" s="27"/>
      <c r="QK199" s="27"/>
      <c r="QL199" s="27"/>
      <c r="QM199" s="27"/>
      <c r="QN199" s="27"/>
      <c r="QO199" s="27"/>
      <c r="QP199" s="27"/>
      <c r="QQ199" s="27"/>
      <c r="QR199" s="27"/>
      <c r="QS199" s="27"/>
      <c r="QT199" s="27"/>
      <c r="QU199" s="27"/>
      <c r="QV199" s="27"/>
      <c r="QW199" s="27"/>
      <c r="QX199" s="27"/>
      <c r="QY199" s="27"/>
      <c r="QZ199" s="27"/>
      <c r="RA199" s="27"/>
      <c r="RB199" s="27"/>
      <c r="RC199" s="27"/>
      <c r="RD199" s="27"/>
      <c r="RE199" s="27"/>
      <c r="RF199" s="27"/>
      <c r="RG199" s="27"/>
      <c r="RH199" s="27"/>
      <c r="RI199" s="27"/>
      <c r="RJ199" s="27"/>
      <c r="RK199" s="27"/>
      <c r="RL199" s="27"/>
      <c r="RM199" s="27"/>
      <c r="RN199" s="27"/>
      <c r="RO199" s="27"/>
      <c r="RP199" s="27"/>
      <c r="RQ199" s="27"/>
      <c r="RR199" s="27"/>
      <c r="RS199" s="27"/>
      <c r="RT199" s="27"/>
      <c r="RU199" s="27"/>
      <c r="RV199" s="27"/>
      <c r="RW199" s="27"/>
      <c r="RX199" s="27"/>
      <c r="RY199" s="27"/>
      <c r="RZ199" s="27"/>
      <c r="SA199" s="27"/>
      <c r="SB199" s="27"/>
      <c r="SC199" s="27"/>
      <c r="SD199" s="27"/>
      <c r="SE199" s="27"/>
      <c r="SF199" s="27"/>
      <c r="SG199" s="27"/>
      <c r="SH199" s="27"/>
      <c r="SI199" s="27"/>
      <c r="SJ199" s="27"/>
      <c r="SK199" s="27"/>
      <c r="SL199" s="27"/>
      <c r="SM199" s="27"/>
      <c r="SN199" s="27"/>
      <c r="SO199" s="27"/>
      <c r="SP199" s="27"/>
      <c r="SQ199" s="27"/>
      <c r="SR199" s="27"/>
      <c r="SS199" s="27"/>
      <c r="ST199" s="27"/>
      <c r="SU199" s="27"/>
      <c r="SV199" s="27"/>
      <c r="SW199" s="27"/>
      <c r="SX199" s="27"/>
      <c r="SY199" s="27"/>
      <c r="SZ199" s="27"/>
      <c r="TA199" s="27"/>
      <c r="TB199" s="27"/>
      <c r="TC199" s="27"/>
      <c r="TD199" s="27"/>
      <c r="TE199" s="27"/>
      <c r="TF199" s="27"/>
      <c r="TG199" s="27"/>
      <c r="TH199" s="27"/>
      <c r="TI199" s="27"/>
      <c r="TJ199" s="27"/>
      <c r="TK199" s="27"/>
      <c r="TL199" s="27"/>
      <c r="TM199" s="27"/>
      <c r="TN199" s="27"/>
      <c r="TO199" s="27"/>
      <c r="TP199" s="27"/>
      <c r="TQ199" s="27"/>
      <c r="TR199" s="27"/>
      <c r="TS199" s="27"/>
      <c r="TT199" s="27"/>
      <c r="TU199" s="27"/>
      <c r="TV199" s="27"/>
      <c r="TW199" s="27"/>
      <c r="TX199" s="27"/>
      <c r="TY199" s="27"/>
      <c r="TZ199" s="27"/>
      <c r="UA199" s="27"/>
      <c r="UB199" s="27"/>
      <c r="UC199" s="27"/>
      <c r="UD199" s="27"/>
      <c r="UE199" s="27"/>
      <c r="UF199" s="27"/>
      <c r="UG199" s="27"/>
      <c r="UH199" s="27"/>
      <c r="UI199" s="27"/>
      <c r="UJ199" s="27"/>
      <c r="UK199" s="27"/>
      <c r="UL199" s="27"/>
      <c r="UM199" s="27"/>
      <c r="UN199" s="27"/>
      <c r="UO199" s="27"/>
      <c r="UP199" s="27"/>
      <c r="UQ199" s="27"/>
      <c r="UR199" s="27"/>
      <c r="US199" s="27"/>
      <c r="UT199" s="27"/>
      <c r="UU199" s="27"/>
      <c r="UV199" s="27"/>
      <c r="UW199" s="27"/>
      <c r="UX199" s="27"/>
      <c r="UY199" s="27"/>
      <c r="UZ199" s="27"/>
      <c r="VA199" s="27"/>
      <c r="VB199" s="27"/>
      <c r="VC199" s="27"/>
      <c r="VD199" s="27"/>
      <c r="VE199" s="27"/>
      <c r="VF199" s="27"/>
      <c r="VG199" s="27"/>
      <c r="VH199" s="27"/>
      <c r="VI199" s="27"/>
      <c r="VJ199" s="27"/>
      <c r="VK199" s="27"/>
      <c r="VL199" s="27"/>
      <c r="VM199" s="27"/>
      <c r="VN199" s="27"/>
      <c r="VO199" s="27"/>
      <c r="VP199" s="27"/>
      <c r="VQ199" s="27"/>
      <c r="VR199" s="27"/>
      <c r="VS199" s="27"/>
      <c r="VT199" s="27"/>
      <c r="VU199" s="27"/>
      <c r="VV199" s="27"/>
      <c r="VW199" s="27"/>
      <c r="VX199" s="27"/>
      <c r="VY199" s="27"/>
      <c r="VZ199" s="27"/>
      <c r="WA199" s="27"/>
      <c r="WB199" s="27"/>
      <c r="WC199" s="27"/>
      <c r="WD199" s="27"/>
      <c r="WE199" s="27"/>
      <c r="WF199" s="27"/>
      <c r="WG199" s="27"/>
      <c r="WH199" s="27"/>
      <c r="WI199" s="27"/>
      <c r="WJ199" s="27"/>
      <c r="WK199" s="27"/>
      <c r="WL199" s="27"/>
      <c r="WM199" s="27"/>
      <c r="WN199" s="27"/>
      <c r="WO199" s="27"/>
      <c r="WP199" s="27"/>
      <c r="WQ199" s="27"/>
      <c r="WR199" s="27"/>
      <c r="WS199" s="27"/>
      <c r="WT199" s="27"/>
      <c r="WU199" s="27"/>
      <c r="WV199" s="27"/>
      <c r="WW199" s="27"/>
      <c r="WX199" s="27"/>
      <c r="WY199" s="27"/>
      <c r="WZ199" s="27"/>
      <c r="XA199" s="27"/>
      <c r="XB199" s="27"/>
      <c r="XC199" s="27"/>
      <c r="XD199" s="27"/>
      <c r="XE199" s="27"/>
      <c r="XF199" s="27"/>
      <c r="XG199" s="27"/>
      <c r="XH199" s="27"/>
      <c r="XI199" s="27"/>
      <c r="XJ199" s="27"/>
      <c r="XK199" s="27"/>
      <c r="XL199" s="27"/>
      <c r="XM199" s="27"/>
      <c r="XN199" s="27"/>
      <c r="XO199" s="27"/>
      <c r="XP199" s="27"/>
      <c r="XQ199" s="27"/>
      <c r="XR199" s="27"/>
      <c r="XS199" s="27"/>
      <c r="XT199" s="27"/>
      <c r="XU199" s="27"/>
      <c r="XV199" s="27"/>
      <c r="XW199" s="27"/>
      <c r="XX199" s="27"/>
      <c r="XY199" s="27"/>
      <c r="XZ199" s="27"/>
      <c r="YA199" s="27"/>
      <c r="YB199" s="27"/>
      <c r="YC199" s="27"/>
      <c r="YD199" s="27"/>
      <c r="YE199" s="27"/>
      <c r="YF199" s="27"/>
      <c r="YG199" s="27"/>
      <c r="YH199" s="27"/>
      <c r="YI199" s="27"/>
      <c r="YJ199" s="27"/>
      <c r="YK199" s="27"/>
      <c r="YL199" s="27"/>
      <c r="YM199" s="27"/>
      <c r="YN199" s="27"/>
      <c r="YO199" s="27"/>
      <c r="YP199" s="27"/>
      <c r="YQ199" s="27"/>
      <c r="YR199" s="27"/>
      <c r="YS199" s="27"/>
      <c r="YT199" s="27"/>
      <c r="YU199" s="27"/>
      <c r="YV199" s="27"/>
      <c r="YW199" s="27"/>
      <c r="YX199" s="27"/>
      <c r="YY199" s="27"/>
      <c r="YZ199" s="27"/>
      <c r="ZA199" s="27"/>
      <c r="ZB199" s="27"/>
      <c r="ZC199" s="27"/>
      <c r="ZD199" s="27"/>
      <c r="ZE199" s="27"/>
      <c r="ZF199" s="27"/>
      <c r="ZG199" s="27"/>
      <c r="ZH199" s="27"/>
      <c r="ZI199" s="27"/>
      <c r="ZJ199" s="27"/>
      <c r="ZK199" s="27"/>
      <c r="ZL199" s="27"/>
      <c r="ZM199" s="27"/>
      <c r="ZN199" s="27"/>
      <c r="ZO199" s="27"/>
      <c r="ZP199" s="27"/>
      <c r="ZQ199" s="27"/>
      <c r="ZR199" s="27"/>
      <c r="ZS199" s="27"/>
      <c r="ZT199" s="27"/>
      <c r="ZU199" s="27"/>
      <c r="ZV199" s="27"/>
      <c r="ZW199" s="27"/>
      <c r="ZX199" s="27"/>
      <c r="ZY199" s="27"/>
      <c r="ZZ199" s="27"/>
      <c r="AAA199" s="27"/>
      <c r="AAB199" s="27"/>
      <c r="AAC199" s="27"/>
      <c r="AAD199" s="27"/>
      <c r="AAE199" s="27"/>
      <c r="AAF199" s="27"/>
      <c r="AAG199" s="27"/>
      <c r="AAH199" s="27"/>
      <c r="AAI199" s="27"/>
      <c r="AAJ199" s="27"/>
      <c r="AAK199" s="27"/>
      <c r="AAL199" s="27"/>
      <c r="AAM199" s="27"/>
      <c r="AAN199" s="27"/>
      <c r="AAO199" s="27"/>
      <c r="AAP199" s="27"/>
      <c r="AAQ199" s="27"/>
      <c r="AAR199" s="27"/>
      <c r="AAS199" s="27"/>
      <c r="AAT199" s="27"/>
      <c r="AAU199" s="27"/>
      <c r="AAV199" s="27"/>
      <c r="AAW199" s="27"/>
      <c r="AAX199" s="27"/>
      <c r="AAY199" s="27"/>
      <c r="AAZ199" s="27"/>
      <c r="ABA199" s="27"/>
      <c r="ABB199" s="27"/>
      <c r="ABC199" s="27"/>
      <c r="ABD199" s="27"/>
      <c r="ABE199" s="27"/>
      <c r="ABF199" s="27"/>
      <c r="ABG199" s="27"/>
      <c r="ABH199" s="27"/>
      <c r="ABI199" s="27"/>
      <c r="ABJ199" s="27"/>
      <c r="ABK199" s="27"/>
      <c r="ABL199" s="27"/>
      <c r="ABM199" s="27"/>
      <c r="ABN199" s="27"/>
      <c r="ABO199" s="27"/>
      <c r="ABP199" s="27"/>
      <c r="ABQ199" s="27"/>
      <c r="ABR199" s="27"/>
      <c r="ABS199" s="27"/>
      <c r="ABT199" s="27"/>
      <c r="ABU199" s="27"/>
      <c r="ABV199" s="27"/>
      <c r="ABW199" s="27"/>
      <c r="ABX199" s="27"/>
      <c r="ABY199" s="27"/>
      <c r="ABZ199" s="27"/>
      <c r="ACA199" s="27"/>
      <c r="ACB199" s="27"/>
      <c r="ACC199" s="27"/>
      <c r="ACD199" s="27"/>
      <c r="ACE199" s="27"/>
      <c r="ACF199" s="27"/>
      <c r="ACG199" s="27"/>
      <c r="ACH199" s="27"/>
      <c r="ACI199" s="27"/>
      <c r="ACJ199" s="27"/>
      <c r="ACK199" s="27"/>
      <c r="ACL199" s="27"/>
      <c r="ACM199" s="27"/>
      <c r="ACN199" s="27"/>
      <c r="ACO199" s="27"/>
      <c r="ACP199" s="27"/>
      <c r="ACQ199" s="27"/>
      <c r="ACR199" s="27"/>
      <c r="ACS199" s="27"/>
      <c r="ACT199" s="27"/>
      <c r="ACU199" s="27"/>
      <c r="ACV199" s="27"/>
      <c r="ACW199" s="27"/>
      <c r="ACX199" s="27"/>
      <c r="ACY199" s="27"/>
      <c r="ACZ199" s="27"/>
      <c r="ADA199" s="27"/>
      <c r="ADB199" s="27"/>
      <c r="ADC199" s="27"/>
      <c r="ADD199" s="27"/>
      <c r="ADE199" s="27"/>
      <c r="ADF199" s="27"/>
      <c r="ADG199" s="27"/>
      <c r="ADH199" s="27"/>
      <c r="ADI199" s="27"/>
      <c r="ADJ199" s="27"/>
      <c r="ADK199" s="27"/>
      <c r="ADL199" s="27"/>
      <c r="ADM199" s="27"/>
      <c r="ADN199" s="27"/>
      <c r="ADO199" s="27"/>
      <c r="ADP199" s="27"/>
      <c r="ADQ199" s="27"/>
      <c r="ADR199" s="27"/>
      <c r="ADS199" s="27"/>
      <c r="ADT199" s="27"/>
      <c r="ADU199" s="27"/>
      <c r="ADV199" s="27"/>
      <c r="ADW199" s="27"/>
      <c r="ADX199" s="27"/>
      <c r="ADY199" s="27"/>
      <c r="ADZ199" s="27"/>
      <c r="AEA199" s="27"/>
      <c r="AEB199" s="27"/>
      <c r="AEC199" s="27"/>
      <c r="AED199" s="27"/>
      <c r="AEE199" s="27"/>
      <c r="AEF199" s="27"/>
      <c r="AEG199" s="27"/>
      <c r="AEH199" s="27"/>
      <c r="AEI199" s="27"/>
      <c r="AEJ199" s="27"/>
      <c r="AEK199" s="27"/>
      <c r="AEL199" s="27"/>
      <c r="AEM199" s="27"/>
      <c r="AEN199" s="27"/>
      <c r="AEO199" s="27"/>
      <c r="AEP199" s="27"/>
      <c r="AEQ199" s="27"/>
      <c r="AER199" s="27"/>
      <c r="AES199" s="27"/>
      <c r="AET199" s="27"/>
      <c r="AEU199" s="27"/>
      <c r="AEV199" s="27"/>
      <c r="AEW199" s="27"/>
      <c r="AEX199" s="27"/>
      <c r="AEY199" s="27"/>
      <c r="AEZ199" s="27"/>
      <c r="AFA199" s="27"/>
      <c r="AFB199" s="27"/>
      <c r="AFC199" s="27"/>
      <c r="AFD199" s="27"/>
      <c r="AFE199" s="27"/>
      <c r="AFF199" s="27"/>
      <c r="AFG199" s="27"/>
      <c r="AFH199" s="27"/>
      <c r="AFI199" s="27"/>
      <c r="AFJ199" s="27"/>
      <c r="AFK199" s="27"/>
      <c r="AFL199" s="27"/>
      <c r="AFM199" s="27"/>
      <c r="AFN199" s="27"/>
      <c r="AFO199" s="27"/>
      <c r="AFP199" s="27"/>
      <c r="AFQ199" s="27"/>
      <c r="AFR199" s="27"/>
      <c r="AFS199" s="27"/>
      <c r="AFT199" s="27"/>
      <c r="AFU199" s="27"/>
      <c r="AFV199" s="27"/>
      <c r="AFW199" s="27"/>
      <c r="AFX199" s="27"/>
      <c r="AFY199" s="27"/>
      <c r="AFZ199" s="27"/>
      <c r="AGA199" s="27"/>
      <c r="AGB199" s="27"/>
      <c r="AGC199" s="27"/>
      <c r="AGD199" s="27"/>
      <c r="AGE199" s="27"/>
      <c r="AGF199" s="27"/>
      <c r="AGG199" s="27"/>
      <c r="AGH199" s="27"/>
      <c r="AGI199" s="27"/>
      <c r="AGJ199" s="27"/>
      <c r="AGK199" s="27"/>
      <c r="AGL199" s="27"/>
      <c r="AGM199" s="27"/>
      <c r="AGN199" s="27"/>
      <c r="AGO199" s="27"/>
      <c r="AGP199" s="27"/>
      <c r="AGQ199" s="27"/>
      <c r="AGR199" s="27"/>
      <c r="AGS199" s="27"/>
      <c r="AGT199" s="27"/>
      <c r="AGU199" s="27"/>
      <c r="AGV199" s="27"/>
      <c r="AGW199" s="27"/>
      <c r="AGX199" s="27"/>
      <c r="AGY199" s="27"/>
      <c r="AGZ199" s="27"/>
      <c r="AHA199" s="27"/>
      <c r="AHB199" s="27"/>
      <c r="AHC199" s="27"/>
      <c r="AHD199" s="27"/>
      <c r="AHE199" s="27"/>
      <c r="AHF199" s="27"/>
      <c r="AHG199" s="27"/>
      <c r="AHH199" s="27"/>
      <c r="AHI199" s="27"/>
      <c r="AHJ199" s="27"/>
      <c r="AHK199" s="27"/>
      <c r="AHL199" s="27"/>
      <c r="AHM199" s="27"/>
      <c r="AHN199" s="27"/>
      <c r="AHO199" s="27"/>
      <c r="AHP199" s="27"/>
      <c r="AHQ199" s="27"/>
      <c r="AHR199" s="27"/>
      <c r="AHS199" s="27"/>
      <c r="AHT199" s="27"/>
      <c r="AHU199" s="27"/>
      <c r="AHV199" s="27"/>
      <c r="AHW199" s="27"/>
      <c r="AHX199" s="27"/>
      <c r="AHY199" s="27"/>
      <c r="AHZ199" s="27"/>
      <c r="AIA199" s="27"/>
      <c r="AIB199" s="27"/>
      <c r="AIC199" s="27"/>
      <c r="AID199" s="27"/>
      <c r="AIE199" s="27"/>
      <c r="AIF199" s="27"/>
      <c r="AIG199" s="27"/>
      <c r="AIH199" s="27"/>
      <c r="AII199" s="27"/>
      <c r="AIJ199" s="27"/>
      <c r="AIK199" s="27"/>
      <c r="AIL199" s="27"/>
      <c r="AIM199" s="27"/>
      <c r="AIN199" s="27"/>
      <c r="AIO199" s="27"/>
      <c r="AIP199" s="27"/>
      <c r="AIQ199" s="27"/>
      <c r="AIR199" s="27"/>
      <c r="AIS199" s="27"/>
      <c r="AIT199" s="27"/>
      <c r="AIU199" s="27"/>
      <c r="AIV199" s="27"/>
      <c r="AIW199" s="27"/>
      <c r="AIX199" s="27"/>
      <c r="AIY199" s="27"/>
      <c r="AIZ199" s="27"/>
      <c r="AJA199" s="27"/>
      <c r="AJB199" s="27"/>
      <c r="AJC199" s="27"/>
      <c r="AJD199" s="27"/>
      <c r="AJE199" s="27"/>
      <c r="AJF199" s="27"/>
      <c r="AJG199" s="27"/>
      <c r="AJH199" s="27"/>
      <c r="AJI199" s="27"/>
      <c r="AJJ199" s="27"/>
      <c r="AJK199" s="27"/>
      <c r="AJL199" s="27"/>
      <c r="AJM199" s="27"/>
      <c r="AJN199" s="27"/>
      <c r="AJO199" s="27"/>
      <c r="AJP199" s="27"/>
      <c r="AJQ199" s="27"/>
      <c r="AJR199" s="27"/>
      <c r="AJS199" s="27"/>
      <c r="AJT199" s="27"/>
      <c r="AJU199" s="27"/>
      <c r="AJV199" s="27"/>
      <c r="AJW199" s="27"/>
      <c r="AJX199" s="27"/>
      <c r="AJY199" s="27"/>
      <c r="AJZ199" s="27"/>
      <c r="AKA199" s="27"/>
      <c r="AKB199" s="27"/>
      <c r="AKC199" s="27"/>
      <c r="AKD199" s="27"/>
      <c r="AKE199" s="27"/>
      <c r="AKF199" s="27"/>
      <c r="AKG199" s="27"/>
      <c r="AKH199" s="27"/>
      <c r="AKI199" s="27"/>
      <c r="AKJ199" s="27"/>
      <c r="AKK199" s="27"/>
      <c r="AKL199" s="27"/>
      <c r="AKM199" s="27"/>
      <c r="AKN199" s="27"/>
      <c r="AKO199" s="27"/>
      <c r="AKP199" s="27"/>
      <c r="AKQ199" s="27"/>
      <c r="AKR199" s="27"/>
      <c r="AKS199" s="27"/>
      <c r="AKT199" s="27"/>
      <c r="AKU199" s="27"/>
      <c r="AKV199" s="27"/>
      <c r="AKW199" s="27"/>
      <c r="AKX199" s="27"/>
      <c r="AKY199" s="27"/>
      <c r="AKZ199" s="27"/>
      <c r="ALA199" s="27"/>
      <c r="ALB199" s="27"/>
      <c r="ALC199" s="27"/>
      <c r="ALD199" s="27"/>
      <c r="ALE199" s="27"/>
      <c r="ALF199" s="27"/>
      <c r="ALG199" s="27"/>
      <c r="ALH199" s="27"/>
      <c r="ALI199" s="27"/>
      <c r="ALJ199" s="27"/>
      <c r="ALK199" s="27"/>
      <c r="ALL199" s="27"/>
      <c r="ALM199" s="27"/>
      <c r="ALN199" s="27"/>
      <c r="ALO199" s="27"/>
      <c r="ALP199" s="27"/>
      <c r="ALQ199" s="27"/>
      <c r="ALR199" s="27"/>
      <c r="ALS199" s="27"/>
      <c r="ALT199" s="27"/>
      <c r="ALU199" s="27"/>
      <c r="ALV199" s="27"/>
      <c r="ALW199" s="27"/>
      <c r="ALX199" s="27"/>
      <c r="ALY199" s="27"/>
      <c r="ALZ199" s="27"/>
      <c r="AMA199" s="27"/>
      <c r="AMB199" s="27"/>
      <c r="AMC199" s="27"/>
      <c r="AMD199" s="27"/>
      <c r="AME199" s="27"/>
      <c r="AMF199" s="27"/>
      <c r="AMG199" s="27"/>
      <c r="AMH199" s="27"/>
      <c r="AMI199" s="27"/>
      <c r="AMJ199" s="27"/>
    </row>
    <row r="200" spans="1:1024" hidden="1">
      <c r="A200" s="28">
        <v>1130186</v>
      </c>
      <c r="B200" s="84" t="s">
        <v>328</v>
      </c>
      <c r="C200" s="28">
        <v>80</v>
      </c>
      <c r="D200" s="42">
        <v>4</v>
      </c>
      <c r="E200" s="45">
        <v>1</v>
      </c>
      <c r="F200" s="44" t="s">
        <v>48</v>
      </c>
      <c r="G200" s="85" t="s">
        <v>329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  <c r="IL200" s="27"/>
      <c r="IM200" s="27"/>
      <c r="IN200" s="27"/>
      <c r="IO200" s="27"/>
      <c r="IP200" s="27"/>
      <c r="IQ200" s="27"/>
      <c r="IR200" s="27"/>
      <c r="IS200" s="27"/>
      <c r="IT200" s="27"/>
      <c r="IU200" s="27"/>
      <c r="IV200" s="27"/>
      <c r="IW200" s="27"/>
      <c r="IX200" s="27"/>
      <c r="IY200" s="27"/>
      <c r="IZ200" s="27"/>
      <c r="JA200" s="27"/>
      <c r="JB200" s="27"/>
      <c r="JC200" s="27"/>
      <c r="JD200" s="27"/>
      <c r="JE200" s="27"/>
      <c r="JF200" s="27"/>
      <c r="JG200" s="27"/>
      <c r="JH200" s="27"/>
      <c r="JI200" s="27"/>
      <c r="JJ200" s="27"/>
      <c r="JK200" s="27"/>
      <c r="JL200" s="27"/>
      <c r="JM200" s="27"/>
      <c r="JN200" s="27"/>
      <c r="JO200" s="27"/>
      <c r="JP200" s="27"/>
      <c r="JQ200" s="27"/>
      <c r="JR200" s="27"/>
      <c r="JS200" s="27"/>
      <c r="JT200" s="27"/>
      <c r="JU200" s="27"/>
      <c r="JV200" s="27"/>
      <c r="JW200" s="27"/>
      <c r="JX200" s="27"/>
      <c r="JY200" s="27"/>
      <c r="JZ200" s="27"/>
      <c r="KA200" s="27"/>
      <c r="KB200" s="27"/>
      <c r="KC200" s="27"/>
      <c r="KD200" s="27"/>
      <c r="KE200" s="27"/>
      <c r="KF200" s="27"/>
      <c r="KG200" s="27"/>
      <c r="KH200" s="27"/>
      <c r="KI200" s="27"/>
      <c r="KJ200" s="27"/>
      <c r="KK200" s="27"/>
      <c r="KL200" s="27"/>
      <c r="KM200" s="27"/>
      <c r="KN200" s="27"/>
      <c r="KO200" s="27"/>
      <c r="KP200" s="27"/>
      <c r="KQ200" s="27"/>
      <c r="KR200" s="27"/>
      <c r="KS200" s="27"/>
      <c r="KT200" s="27"/>
      <c r="KU200" s="27"/>
      <c r="KV200" s="27"/>
      <c r="KW200" s="27"/>
      <c r="KX200" s="27"/>
      <c r="KY200" s="27"/>
      <c r="KZ200" s="27"/>
      <c r="LA200" s="27"/>
      <c r="LB200" s="27"/>
      <c r="LC200" s="27"/>
      <c r="LD200" s="27"/>
      <c r="LE200" s="27"/>
      <c r="LF200" s="27"/>
      <c r="LG200" s="27"/>
      <c r="LH200" s="27"/>
      <c r="LI200" s="27"/>
      <c r="LJ200" s="27"/>
      <c r="LK200" s="27"/>
      <c r="LL200" s="27"/>
      <c r="LM200" s="27"/>
      <c r="LN200" s="27"/>
      <c r="LO200" s="27"/>
      <c r="LP200" s="27"/>
      <c r="LQ200" s="27"/>
      <c r="LR200" s="27"/>
      <c r="LS200" s="27"/>
      <c r="LT200" s="27"/>
      <c r="LU200" s="27"/>
      <c r="LV200" s="27"/>
      <c r="LW200" s="27"/>
      <c r="LX200" s="27"/>
      <c r="LY200" s="27"/>
      <c r="LZ200" s="27"/>
      <c r="MA200" s="27"/>
      <c r="MB200" s="27"/>
      <c r="MC200" s="27"/>
      <c r="MD200" s="27"/>
      <c r="ME200" s="27"/>
      <c r="MF200" s="27"/>
      <c r="MG200" s="27"/>
      <c r="MH200" s="27"/>
      <c r="MI200" s="27"/>
      <c r="MJ200" s="27"/>
      <c r="MK200" s="27"/>
      <c r="ML200" s="27"/>
      <c r="MM200" s="27"/>
      <c r="MN200" s="27"/>
      <c r="MO200" s="27"/>
      <c r="MP200" s="27"/>
      <c r="MQ200" s="27"/>
      <c r="MR200" s="27"/>
      <c r="MS200" s="27"/>
      <c r="MT200" s="27"/>
      <c r="MU200" s="27"/>
      <c r="MV200" s="27"/>
      <c r="MW200" s="27"/>
      <c r="MX200" s="27"/>
      <c r="MY200" s="27"/>
      <c r="MZ200" s="27"/>
      <c r="NA200" s="27"/>
      <c r="NB200" s="27"/>
      <c r="NC200" s="27"/>
      <c r="ND200" s="27"/>
      <c r="NE200" s="27"/>
      <c r="NF200" s="27"/>
      <c r="NG200" s="27"/>
      <c r="NH200" s="27"/>
      <c r="NI200" s="27"/>
      <c r="NJ200" s="27"/>
      <c r="NK200" s="27"/>
      <c r="NL200" s="27"/>
      <c r="NM200" s="27"/>
      <c r="NN200" s="27"/>
      <c r="NO200" s="27"/>
      <c r="NP200" s="27"/>
      <c r="NQ200" s="27"/>
      <c r="NR200" s="27"/>
      <c r="NS200" s="27"/>
      <c r="NT200" s="27"/>
      <c r="NU200" s="27"/>
      <c r="NV200" s="27"/>
      <c r="NW200" s="27"/>
      <c r="NX200" s="27"/>
      <c r="NY200" s="27"/>
      <c r="NZ200" s="27"/>
      <c r="OA200" s="27"/>
      <c r="OB200" s="27"/>
      <c r="OC200" s="27"/>
      <c r="OD200" s="27"/>
      <c r="OE200" s="27"/>
      <c r="OF200" s="27"/>
      <c r="OG200" s="27"/>
      <c r="OH200" s="27"/>
      <c r="OI200" s="27"/>
      <c r="OJ200" s="27"/>
      <c r="OK200" s="27"/>
      <c r="OL200" s="27"/>
      <c r="OM200" s="27"/>
      <c r="ON200" s="27"/>
      <c r="OO200" s="27"/>
      <c r="OP200" s="27"/>
      <c r="OQ200" s="27"/>
      <c r="OR200" s="27"/>
      <c r="OS200" s="27"/>
      <c r="OT200" s="27"/>
      <c r="OU200" s="27"/>
      <c r="OV200" s="27"/>
      <c r="OW200" s="27"/>
      <c r="OX200" s="27"/>
      <c r="OY200" s="27"/>
      <c r="OZ200" s="27"/>
      <c r="PA200" s="27"/>
      <c r="PB200" s="27"/>
      <c r="PC200" s="27"/>
      <c r="PD200" s="27"/>
      <c r="PE200" s="27"/>
      <c r="PF200" s="27"/>
      <c r="PG200" s="27"/>
      <c r="PH200" s="27"/>
      <c r="PI200" s="27"/>
      <c r="PJ200" s="27"/>
      <c r="PK200" s="27"/>
      <c r="PL200" s="27"/>
      <c r="PM200" s="27"/>
      <c r="PN200" s="27"/>
      <c r="PO200" s="27"/>
      <c r="PP200" s="27"/>
      <c r="PQ200" s="27"/>
      <c r="PR200" s="27"/>
      <c r="PS200" s="27"/>
      <c r="PT200" s="27"/>
      <c r="PU200" s="27"/>
      <c r="PV200" s="27"/>
      <c r="PW200" s="27"/>
      <c r="PX200" s="27"/>
      <c r="PY200" s="27"/>
      <c r="PZ200" s="27"/>
      <c r="QA200" s="27"/>
      <c r="QB200" s="27"/>
      <c r="QC200" s="27"/>
      <c r="QD200" s="27"/>
      <c r="QE200" s="27"/>
      <c r="QF200" s="27"/>
      <c r="QG200" s="27"/>
      <c r="QH200" s="27"/>
      <c r="QI200" s="27"/>
      <c r="QJ200" s="27"/>
      <c r="QK200" s="27"/>
      <c r="QL200" s="27"/>
      <c r="QM200" s="27"/>
      <c r="QN200" s="27"/>
      <c r="QO200" s="27"/>
      <c r="QP200" s="27"/>
      <c r="QQ200" s="27"/>
      <c r="QR200" s="27"/>
      <c r="QS200" s="27"/>
      <c r="QT200" s="27"/>
      <c r="QU200" s="27"/>
      <c r="QV200" s="27"/>
      <c r="QW200" s="27"/>
      <c r="QX200" s="27"/>
      <c r="QY200" s="27"/>
      <c r="QZ200" s="27"/>
      <c r="RA200" s="27"/>
      <c r="RB200" s="27"/>
      <c r="RC200" s="27"/>
      <c r="RD200" s="27"/>
      <c r="RE200" s="27"/>
      <c r="RF200" s="27"/>
      <c r="RG200" s="27"/>
      <c r="RH200" s="27"/>
      <c r="RI200" s="27"/>
      <c r="RJ200" s="27"/>
      <c r="RK200" s="27"/>
      <c r="RL200" s="27"/>
      <c r="RM200" s="27"/>
      <c r="RN200" s="27"/>
      <c r="RO200" s="27"/>
      <c r="RP200" s="27"/>
      <c r="RQ200" s="27"/>
      <c r="RR200" s="27"/>
      <c r="RS200" s="27"/>
      <c r="RT200" s="27"/>
      <c r="RU200" s="27"/>
      <c r="RV200" s="27"/>
      <c r="RW200" s="27"/>
      <c r="RX200" s="27"/>
      <c r="RY200" s="27"/>
      <c r="RZ200" s="27"/>
      <c r="SA200" s="27"/>
      <c r="SB200" s="27"/>
      <c r="SC200" s="27"/>
      <c r="SD200" s="27"/>
      <c r="SE200" s="27"/>
      <c r="SF200" s="27"/>
      <c r="SG200" s="27"/>
      <c r="SH200" s="27"/>
      <c r="SI200" s="27"/>
      <c r="SJ200" s="27"/>
      <c r="SK200" s="27"/>
      <c r="SL200" s="27"/>
      <c r="SM200" s="27"/>
      <c r="SN200" s="27"/>
      <c r="SO200" s="27"/>
      <c r="SP200" s="27"/>
      <c r="SQ200" s="27"/>
      <c r="SR200" s="27"/>
      <c r="SS200" s="27"/>
      <c r="ST200" s="27"/>
      <c r="SU200" s="27"/>
      <c r="SV200" s="27"/>
      <c r="SW200" s="27"/>
      <c r="SX200" s="27"/>
      <c r="SY200" s="27"/>
      <c r="SZ200" s="27"/>
      <c r="TA200" s="27"/>
      <c r="TB200" s="27"/>
      <c r="TC200" s="27"/>
      <c r="TD200" s="27"/>
      <c r="TE200" s="27"/>
      <c r="TF200" s="27"/>
      <c r="TG200" s="27"/>
      <c r="TH200" s="27"/>
      <c r="TI200" s="27"/>
      <c r="TJ200" s="27"/>
      <c r="TK200" s="27"/>
      <c r="TL200" s="27"/>
      <c r="TM200" s="27"/>
      <c r="TN200" s="27"/>
      <c r="TO200" s="27"/>
      <c r="TP200" s="27"/>
      <c r="TQ200" s="27"/>
      <c r="TR200" s="27"/>
      <c r="TS200" s="27"/>
      <c r="TT200" s="27"/>
      <c r="TU200" s="27"/>
      <c r="TV200" s="27"/>
      <c r="TW200" s="27"/>
      <c r="TX200" s="27"/>
      <c r="TY200" s="27"/>
      <c r="TZ200" s="27"/>
      <c r="UA200" s="27"/>
      <c r="UB200" s="27"/>
      <c r="UC200" s="27"/>
      <c r="UD200" s="27"/>
      <c r="UE200" s="27"/>
      <c r="UF200" s="27"/>
      <c r="UG200" s="27"/>
      <c r="UH200" s="27"/>
      <c r="UI200" s="27"/>
      <c r="UJ200" s="27"/>
      <c r="UK200" s="27"/>
      <c r="UL200" s="27"/>
      <c r="UM200" s="27"/>
      <c r="UN200" s="27"/>
      <c r="UO200" s="27"/>
      <c r="UP200" s="27"/>
      <c r="UQ200" s="27"/>
      <c r="UR200" s="27"/>
      <c r="US200" s="27"/>
      <c r="UT200" s="27"/>
      <c r="UU200" s="27"/>
      <c r="UV200" s="27"/>
      <c r="UW200" s="27"/>
      <c r="UX200" s="27"/>
      <c r="UY200" s="27"/>
      <c r="UZ200" s="27"/>
      <c r="VA200" s="27"/>
      <c r="VB200" s="27"/>
      <c r="VC200" s="27"/>
      <c r="VD200" s="27"/>
      <c r="VE200" s="27"/>
      <c r="VF200" s="27"/>
      <c r="VG200" s="27"/>
      <c r="VH200" s="27"/>
      <c r="VI200" s="27"/>
      <c r="VJ200" s="27"/>
      <c r="VK200" s="27"/>
      <c r="VL200" s="27"/>
      <c r="VM200" s="27"/>
      <c r="VN200" s="27"/>
      <c r="VO200" s="27"/>
      <c r="VP200" s="27"/>
      <c r="VQ200" s="27"/>
      <c r="VR200" s="27"/>
      <c r="VS200" s="27"/>
      <c r="VT200" s="27"/>
      <c r="VU200" s="27"/>
      <c r="VV200" s="27"/>
      <c r="VW200" s="27"/>
      <c r="VX200" s="27"/>
      <c r="VY200" s="27"/>
      <c r="VZ200" s="27"/>
      <c r="WA200" s="27"/>
      <c r="WB200" s="27"/>
      <c r="WC200" s="27"/>
      <c r="WD200" s="27"/>
      <c r="WE200" s="27"/>
      <c r="WF200" s="27"/>
      <c r="WG200" s="27"/>
      <c r="WH200" s="27"/>
      <c r="WI200" s="27"/>
      <c r="WJ200" s="27"/>
      <c r="WK200" s="27"/>
      <c r="WL200" s="27"/>
      <c r="WM200" s="27"/>
      <c r="WN200" s="27"/>
      <c r="WO200" s="27"/>
      <c r="WP200" s="27"/>
      <c r="WQ200" s="27"/>
      <c r="WR200" s="27"/>
      <c r="WS200" s="27"/>
      <c r="WT200" s="27"/>
      <c r="WU200" s="27"/>
      <c r="WV200" s="27"/>
      <c r="WW200" s="27"/>
      <c r="WX200" s="27"/>
      <c r="WY200" s="27"/>
      <c r="WZ200" s="27"/>
      <c r="XA200" s="27"/>
      <c r="XB200" s="27"/>
      <c r="XC200" s="27"/>
      <c r="XD200" s="27"/>
      <c r="XE200" s="27"/>
      <c r="XF200" s="27"/>
      <c r="XG200" s="27"/>
      <c r="XH200" s="27"/>
      <c r="XI200" s="27"/>
      <c r="XJ200" s="27"/>
      <c r="XK200" s="27"/>
      <c r="XL200" s="27"/>
      <c r="XM200" s="27"/>
      <c r="XN200" s="27"/>
      <c r="XO200" s="27"/>
      <c r="XP200" s="27"/>
      <c r="XQ200" s="27"/>
      <c r="XR200" s="27"/>
      <c r="XS200" s="27"/>
      <c r="XT200" s="27"/>
      <c r="XU200" s="27"/>
      <c r="XV200" s="27"/>
      <c r="XW200" s="27"/>
      <c r="XX200" s="27"/>
      <c r="XY200" s="27"/>
      <c r="XZ200" s="27"/>
      <c r="YA200" s="27"/>
      <c r="YB200" s="27"/>
      <c r="YC200" s="27"/>
      <c r="YD200" s="27"/>
      <c r="YE200" s="27"/>
      <c r="YF200" s="27"/>
      <c r="YG200" s="27"/>
      <c r="YH200" s="27"/>
      <c r="YI200" s="27"/>
      <c r="YJ200" s="27"/>
      <c r="YK200" s="27"/>
      <c r="YL200" s="27"/>
      <c r="YM200" s="27"/>
      <c r="YN200" s="27"/>
      <c r="YO200" s="27"/>
      <c r="YP200" s="27"/>
      <c r="YQ200" s="27"/>
      <c r="YR200" s="27"/>
      <c r="YS200" s="27"/>
      <c r="YT200" s="27"/>
      <c r="YU200" s="27"/>
      <c r="YV200" s="27"/>
      <c r="YW200" s="27"/>
      <c r="YX200" s="27"/>
      <c r="YY200" s="27"/>
      <c r="YZ200" s="27"/>
      <c r="ZA200" s="27"/>
      <c r="ZB200" s="27"/>
      <c r="ZC200" s="27"/>
      <c r="ZD200" s="27"/>
      <c r="ZE200" s="27"/>
      <c r="ZF200" s="27"/>
      <c r="ZG200" s="27"/>
      <c r="ZH200" s="27"/>
      <c r="ZI200" s="27"/>
      <c r="ZJ200" s="27"/>
      <c r="ZK200" s="27"/>
      <c r="ZL200" s="27"/>
      <c r="ZM200" s="27"/>
      <c r="ZN200" s="27"/>
      <c r="ZO200" s="27"/>
      <c r="ZP200" s="27"/>
      <c r="ZQ200" s="27"/>
      <c r="ZR200" s="27"/>
      <c r="ZS200" s="27"/>
      <c r="ZT200" s="27"/>
      <c r="ZU200" s="27"/>
      <c r="ZV200" s="27"/>
      <c r="ZW200" s="27"/>
      <c r="ZX200" s="27"/>
      <c r="ZY200" s="27"/>
      <c r="ZZ200" s="27"/>
      <c r="AAA200" s="27"/>
      <c r="AAB200" s="27"/>
      <c r="AAC200" s="27"/>
      <c r="AAD200" s="27"/>
      <c r="AAE200" s="27"/>
      <c r="AAF200" s="27"/>
      <c r="AAG200" s="27"/>
      <c r="AAH200" s="27"/>
      <c r="AAI200" s="27"/>
      <c r="AAJ200" s="27"/>
      <c r="AAK200" s="27"/>
      <c r="AAL200" s="27"/>
      <c r="AAM200" s="27"/>
      <c r="AAN200" s="27"/>
      <c r="AAO200" s="27"/>
      <c r="AAP200" s="27"/>
      <c r="AAQ200" s="27"/>
      <c r="AAR200" s="27"/>
      <c r="AAS200" s="27"/>
      <c r="AAT200" s="27"/>
      <c r="AAU200" s="27"/>
      <c r="AAV200" s="27"/>
      <c r="AAW200" s="27"/>
      <c r="AAX200" s="27"/>
      <c r="AAY200" s="27"/>
      <c r="AAZ200" s="27"/>
      <c r="ABA200" s="27"/>
      <c r="ABB200" s="27"/>
      <c r="ABC200" s="27"/>
      <c r="ABD200" s="27"/>
      <c r="ABE200" s="27"/>
      <c r="ABF200" s="27"/>
      <c r="ABG200" s="27"/>
      <c r="ABH200" s="27"/>
      <c r="ABI200" s="27"/>
      <c r="ABJ200" s="27"/>
      <c r="ABK200" s="27"/>
      <c r="ABL200" s="27"/>
      <c r="ABM200" s="27"/>
      <c r="ABN200" s="27"/>
      <c r="ABO200" s="27"/>
      <c r="ABP200" s="27"/>
      <c r="ABQ200" s="27"/>
      <c r="ABR200" s="27"/>
      <c r="ABS200" s="27"/>
      <c r="ABT200" s="27"/>
      <c r="ABU200" s="27"/>
      <c r="ABV200" s="27"/>
      <c r="ABW200" s="27"/>
      <c r="ABX200" s="27"/>
      <c r="ABY200" s="27"/>
      <c r="ABZ200" s="27"/>
      <c r="ACA200" s="27"/>
      <c r="ACB200" s="27"/>
      <c r="ACC200" s="27"/>
      <c r="ACD200" s="27"/>
      <c r="ACE200" s="27"/>
      <c r="ACF200" s="27"/>
      <c r="ACG200" s="27"/>
      <c r="ACH200" s="27"/>
      <c r="ACI200" s="27"/>
      <c r="ACJ200" s="27"/>
      <c r="ACK200" s="27"/>
      <c r="ACL200" s="27"/>
      <c r="ACM200" s="27"/>
      <c r="ACN200" s="27"/>
      <c r="ACO200" s="27"/>
      <c r="ACP200" s="27"/>
      <c r="ACQ200" s="27"/>
      <c r="ACR200" s="27"/>
      <c r="ACS200" s="27"/>
      <c r="ACT200" s="27"/>
      <c r="ACU200" s="27"/>
      <c r="ACV200" s="27"/>
      <c r="ACW200" s="27"/>
      <c r="ACX200" s="27"/>
      <c r="ACY200" s="27"/>
      <c r="ACZ200" s="27"/>
      <c r="ADA200" s="27"/>
      <c r="ADB200" s="27"/>
      <c r="ADC200" s="27"/>
      <c r="ADD200" s="27"/>
      <c r="ADE200" s="27"/>
      <c r="ADF200" s="27"/>
      <c r="ADG200" s="27"/>
      <c r="ADH200" s="27"/>
      <c r="ADI200" s="27"/>
      <c r="ADJ200" s="27"/>
      <c r="ADK200" s="27"/>
      <c r="ADL200" s="27"/>
      <c r="ADM200" s="27"/>
      <c r="ADN200" s="27"/>
      <c r="ADO200" s="27"/>
      <c r="ADP200" s="27"/>
      <c r="ADQ200" s="27"/>
      <c r="ADR200" s="27"/>
      <c r="ADS200" s="27"/>
      <c r="ADT200" s="27"/>
      <c r="ADU200" s="27"/>
      <c r="ADV200" s="27"/>
      <c r="ADW200" s="27"/>
      <c r="ADX200" s="27"/>
      <c r="ADY200" s="27"/>
      <c r="ADZ200" s="27"/>
      <c r="AEA200" s="27"/>
      <c r="AEB200" s="27"/>
      <c r="AEC200" s="27"/>
      <c r="AED200" s="27"/>
      <c r="AEE200" s="27"/>
      <c r="AEF200" s="27"/>
      <c r="AEG200" s="27"/>
      <c r="AEH200" s="27"/>
      <c r="AEI200" s="27"/>
      <c r="AEJ200" s="27"/>
      <c r="AEK200" s="27"/>
      <c r="AEL200" s="27"/>
      <c r="AEM200" s="27"/>
      <c r="AEN200" s="27"/>
      <c r="AEO200" s="27"/>
      <c r="AEP200" s="27"/>
      <c r="AEQ200" s="27"/>
      <c r="AER200" s="27"/>
      <c r="AES200" s="27"/>
      <c r="AET200" s="27"/>
      <c r="AEU200" s="27"/>
      <c r="AEV200" s="27"/>
      <c r="AEW200" s="27"/>
      <c r="AEX200" s="27"/>
      <c r="AEY200" s="27"/>
      <c r="AEZ200" s="27"/>
      <c r="AFA200" s="27"/>
      <c r="AFB200" s="27"/>
      <c r="AFC200" s="27"/>
      <c r="AFD200" s="27"/>
      <c r="AFE200" s="27"/>
      <c r="AFF200" s="27"/>
      <c r="AFG200" s="27"/>
      <c r="AFH200" s="27"/>
      <c r="AFI200" s="27"/>
      <c r="AFJ200" s="27"/>
      <c r="AFK200" s="27"/>
      <c r="AFL200" s="27"/>
      <c r="AFM200" s="27"/>
      <c r="AFN200" s="27"/>
      <c r="AFO200" s="27"/>
      <c r="AFP200" s="27"/>
      <c r="AFQ200" s="27"/>
      <c r="AFR200" s="27"/>
      <c r="AFS200" s="27"/>
      <c r="AFT200" s="27"/>
      <c r="AFU200" s="27"/>
      <c r="AFV200" s="27"/>
      <c r="AFW200" s="27"/>
      <c r="AFX200" s="27"/>
      <c r="AFY200" s="27"/>
      <c r="AFZ200" s="27"/>
      <c r="AGA200" s="27"/>
      <c r="AGB200" s="27"/>
      <c r="AGC200" s="27"/>
      <c r="AGD200" s="27"/>
      <c r="AGE200" s="27"/>
      <c r="AGF200" s="27"/>
      <c r="AGG200" s="27"/>
      <c r="AGH200" s="27"/>
      <c r="AGI200" s="27"/>
      <c r="AGJ200" s="27"/>
      <c r="AGK200" s="27"/>
      <c r="AGL200" s="27"/>
      <c r="AGM200" s="27"/>
      <c r="AGN200" s="27"/>
      <c r="AGO200" s="27"/>
      <c r="AGP200" s="27"/>
      <c r="AGQ200" s="27"/>
      <c r="AGR200" s="27"/>
      <c r="AGS200" s="27"/>
      <c r="AGT200" s="27"/>
      <c r="AGU200" s="27"/>
      <c r="AGV200" s="27"/>
      <c r="AGW200" s="27"/>
      <c r="AGX200" s="27"/>
      <c r="AGY200" s="27"/>
      <c r="AGZ200" s="27"/>
      <c r="AHA200" s="27"/>
      <c r="AHB200" s="27"/>
      <c r="AHC200" s="27"/>
      <c r="AHD200" s="27"/>
      <c r="AHE200" s="27"/>
      <c r="AHF200" s="27"/>
      <c r="AHG200" s="27"/>
      <c r="AHH200" s="27"/>
      <c r="AHI200" s="27"/>
      <c r="AHJ200" s="27"/>
      <c r="AHK200" s="27"/>
      <c r="AHL200" s="27"/>
      <c r="AHM200" s="27"/>
      <c r="AHN200" s="27"/>
      <c r="AHO200" s="27"/>
      <c r="AHP200" s="27"/>
      <c r="AHQ200" s="27"/>
      <c r="AHR200" s="27"/>
      <c r="AHS200" s="27"/>
      <c r="AHT200" s="27"/>
      <c r="AHU200" s="27"/>
      <c r="AHV200" s="27"/>
      <c r="AHW200" s="27"/>
      <c r="AHX200" s="27"/>
      <c r="AHY200" s="27"/>
      <c r="AHZ200" s="27"/>
      <c r="AIA200" s="27"/>
      <c r="AIB200" s="27"/>
      <c r="AIC200" s="27"/>
      <c r="AID200" s="27"/>
      <c r="AIE200" s="27"/>
      <c r="AIF200" s="27"/>
      <c r="AIG200" s="27"/>
      <c r="AIH200" s="27"/>
      <c r="AII200" s="27"/>
      <c r="AIJ200" s="27"/>
      <c r="AIK200" s="27"/>
      <c r="AIL200" s="27"/>
      <c r="AIM200" s="27"/>
      <c r="AIN200" s="27"/>
      <c r="AIO200" s="27"/>
      <c r="AIP200" s="27"/>
      <c r="AIQ200" s="27"/>
      <c r="AIR200" s="27"/>
      <c r="AIS200" s="27"/>
      <c r="AIT200" s="27"/>
      <c r="AIU200" s="27"/>
      <c r="AIV200" s="27"/>
      <c r="AIW200" s="27"/>
      <c r="AIX200" s="27"/>
      <c r="AIY200" s="27"/>
      <c r="AIZ200" s="27"/>
      <c r="AJA200" s="27"/>
      <c r="AJB200" s="27"/>
      <c r="AJC200" s="27"/>
      <c r="AJD200" s="27"/>
      <c r="AJE200" s="27"/>
      <c r="AJF200" s="27"/>
      <c r="AJG200" s="27"/>
      <c r="AJH200" s="27"/>
      <c r="AJI200" s="27"/>
      <c r="AJJ200" s="27"/>
      <c r="AJK200" s="27"/>
      <c r="AJL200" s="27"/>
      <c r="AJM200" s="27"/>
      <c r="AJN200" s="27"/>
      <c r="AJO200" s="27"/>
      <c r="AJP200" s="27"/>
      <c r="AJQ200" s="27"/>
      <c r="AJR200" s="27"/>
      <c r="AJS200" s="27"/>
      <c r="AJT200" s="27"/>
      <c r="AJU200" s="27"/>
      <c r="AJV200" s="27"/>
      <c r="AJW200" s="27"/>
      <c r="AJX200" s="27"/>
      <c r="AJY200" s="27"/>
      <c r="AJZ200" s="27"/>
      <c r="AKA200" s="27"/>
      <c r="AKB200" s="27"/>
      <c r="AKC200" s="27"/>
      <c r="AKD200" s="27"/>
      <c r="AKE200" s="27"/>
      <c r="AKF200" s="27"/>
      <c r="AKG200" s="27"/>
      <c r="AKH200" s="27"/>
      <c r="AKI200" s="27"/>
      <c r="AKJ200" s="27"/>
      <c r="AKK200" s="27"/>
      <c r="AKL200" s="27"/>
      <c r="AKM200" s="27"/>
      <c r="AKN200" s="27"/>
      <c r="AKO200" s="27"/>
      <c r="AKP200" s="27"/>
      <c r="AKQ200" s="27"/>
      <c r="AKR200" s="27"/>
      <c r="AKS200" s="27"/>
      <c r="AKT200" s="27"/>
      <c r="AKU200" s="27"/>
      <c r="AKV200" s="27"/>
      <c r="AKW200" s="27"/>
      <c r="AKX200" s="27"/>
      <c r="AKY200" s="27"/>
      <c r="AKZ200" s="27"/>
      <c r="ALA200" s="27"/>
      <c r="ALB200" s="27"/>
      <c r="ALC200" s="27"/>
      <c r="ALD200" s="27"/>
      <c r="ALE200" s="27"/>
      <c r="ALF200" s="27"/>
      <c r="ALG200" s="27"/>
      <c r="ALH200" s="27"/>
      <c r="ALI200" s="27"/>
      <c r="ALJ200" s="27"/>
      <c r="ALK200" s="27"/>
      <c r="ALL200" s="27"/>
      <c r="ALM200" s="27"/>
      <c r="ALN200" s="27"/>
      <c r="ALO200" s="27"/>
      <c r="ALP200" s="27"/>
      <c r="ALQ200" s="27"/>
      <c r="ALR200" s="27"/>
      <c r="ALS200" s="27"/>
      <c r="ALT200" s="27"/>
      <c r="ALU200" s="27"/>
      <c r="ALV200" s="27"/>
      <c r="ALW200" s="27"/>
      <c r="ALX200" s="27"/>
      <c r="ALY200" s="27"/>
      <c r="ALZ200" s="27"/>
      <c r="AMA200" s="27"/>
      <c r="AMB200" s="27"/>
      <c r="AMC200" s="27"/>
      <c r="AMD200" s="27"/>
      <c r="AME200" s="27"/>
      <c r="AMF200" s="27"/>
      <c r="AMG200" s="27"/>
      <c r="AMH200" s="27"/>
      <c r="AMI200" s="27"/>
      <c r="AMJ200" s="27"/>
    </row>
    <row r="201" spans="1:1024" hidden="1">
      <c r="A201" s="28">
        <v>1130187</v>
      </c>
      <c r="B201" s="84" t="s">
        <v>375</v>
      </c>
      <c r="C201" s="28">
        <v>40</v>
      </c>
      <c r="D201" s="42">
        <v>1</v>
      </c>
      <c r="E201" s="45">
        <v>1</v>
      </c>
      <c r="F201" s="44" t="s">
        <v>48</v>
      </c>
      <c r="G201" s="85" t="s">
        <v>374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  <c r="IB201" s="27"/>
      <c r="IC201" s="27"/>
      <c r="ID201" s="27"/>
      <c r="IE201" s="27"/>
      <c r="IF201" s="27"/>
      <c r="IG201" s="27"/>
      <c r="IH201" s="27"/>
      <c r="II201" s="27"/>
      <c r="IJ201" s="27"/>
      <c r="IK201" s="27"/>
      <c r="IL201" s="27"/>
      <c r="IM201" s="27"/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  <c r="JA201" s="27"/>
      <c r="JB201" s="27"/>
      <c r="JC201" s="27"/>
      <c r="JD201" s="27"/>
      <c r="JE201" s="27"/>
      <c r="JF201" s="27"/>
      <c r="JG201" s="27"/>
      <c r="JH201" s="27"/>
      <c r="JI201" s="27"/>
      <c r="JJ201" s="27"/>
      <c r="JK201" s="27"/>
      <c r="JL201" s="27"/>
      <c r="JM201" s="27"/>
      <c r="JN201" s="27"/>
      <c r="JO201" s="27"/>
      <c r="JP201" s="27"/>
      <c r="JQ201" s="27"/>
      <c r="JR201" s="27"/>
      <c r="JS201" s="27"/>
      <c r="JT201" s="27"/>
      <c r="JU201" s="27"/>
      <c r="JV201" s="27"/>
      <c r="JW201" s="27"/>
      <c r="JX201" s="27"/>
      <c r="JY201" s="27"/>
      <c r="JZ201" s="27"/>
      <c r="KA201" s="27"/>
      <c r="KB201" s="27"/>
      <c r="KC201" s="27"/>
      <c r="KD201" s="27"/>
      <c r="KE201" s="27"/>
      <c r="KF201" s="27"/>
      <c r="KG201" s="27"/>
      <c r="KH201" s="27"/>
      <c r="KI201" s="27"/>
      <c r="KJ201" s="27"/>
      <c r="KK201" s="27"/>
      <c r="KL201" s="27"/>
      <c r="KM201" s="27"/>
      <c r="KN201" s="27"/>
      <c r="KO201" s="27"/>
      <c r="KP201" s="27"/>
      <c r="KQ201" s="27"/>
      <c r="KR201" s="27"/>
      <c r="KS201" s="27"/>
      <c r="KT201" s="27"/>
      <c r="KU201" s="27"/>
      <c r="KV201" s="27"/>
      <c r="KW201" s="27"/>
      <c r="KX201" s="27"/>
      <c r="KY201" s="27"/>
      <c r="KZ201" s="27"/>
      <c r="LA201" s="27"/>
      <c r="LB201" s="27"/>
      <c r="LC201" s="27"/>
      <c r="LD201" s="27"/>
      <c r="LE201" s="27"/>
      <c r="LF201" s="27"/>
      <c r="LG201" s="27"/>
      <c r="LH201" s="27"/>
      <c r="LI201" s="27"/>
      <c r="LJ201" s="27"/>
      <c r="LK201" s="27"/>
      <c r="LL201" s="27"/>
      <c r="LM201" s="27"/>
      <c r="LN201" s="27"/>
      <c r="LO201" s="27"/>
      <c r="LP201" s="27"/>
      <c r="LQ201" s="27"/>
      <c r="LR201" s="27"/>
      <c r="LS201" s="27"/>
      <c r="LT201" s="27"/>
      <c r="LU201" s="27"/>
      <c r="LV201" s="27"/>
      <c r="LW201" s="27"/>
      <c r="LX201" s="27"/>
      <c r="LY201" s="27"/>
      <c r="LZ201" s="27"/>
      <c r="MA201" s="27"/>
      <c r="MB201" s="27"/>
      <c r="MC201" s="27"/>
      <c r="MD201" s="27"/>
      <c r="ME201" s="27"/>
      <c r="MF201" s="27"/>
      <c r="MG201" s="27"/>
      <c r="MH201" s="27"/>
      <c r="MI201" s="27"/>
      <c r="MJ201" s="27"/>
      <c r="MK201" s="27"/>
      <c r="ML201" s="27"/>
      <c r="MM201" s="27"/>
      <c r="MN201" s="27"/>
      <c r="MO201" s="27"/>
      <c r="MP201" s="27"/>
      <c r="MQ201" s="27"/>
      <c r="MR201" s="27"/>
      <c r="MS201" s="27"/>
      <c r="MT201" s="27"/>
      <c r="MU201" s="27"/>
      <c r="MV201" s="27"/>
      <c r="MW201" s="27"/>
      <c r="MX201" s="27"/>
      <c r="MY201" s="27"/>
      <c r="MZ201" s="27"/>
      <c r="NA201" s="27"/>
      <c r="NB201" s="27"/>
      <c r="NC201" s="27"/>
      <c r="ND201" s="27"/>
      <c r="NE201" s="27"/>
      <c r="NF201" s="27"/>
      <c r="NG201" s="27"/>
      <c r="NH201" s="27"/>
      <c r="NI201" s="27"/>
      <c r="NJ201" s="27"/>
      <c r="NK201" s="27"/>
      <c r="NL201" s="27"/>
      <c r="NM201" s="27"/>
      <c r="NN201" s="27"/>
      <c r="NO201" s="27"/>
      <c r="NP201" s="27"/>
      <c r="NQ201" s="27"/>
      <c r="NR201" s="27"/>
      <c r="NS201" s="27"/>
      <c r="NT201" s="27"/>
      <c r="NU201" s="27"/>
      <c r="NV201" s="27"/>
      <c r="NW201" s="27"/>
      <c r="NX201" s="27"/>
      <c r="NY201" s="27"/>
      <c r="NZ201" s="27"/>
      <c r="OA201" s="27"/>
      <c r="OB201" s="27"/>
      <c r="OC201" s="27"/>
      <c r="OD201" s="27"/>
      <c r="OE201" s="27"/>
      <c r="OF201" s="27"/>
      <c r="OG201" s="27"/>
      <c r="OH201" s="27"/>
      <c r="OI201" s="27"/>
      <c r="OJ201" s="27"/>
      <c r="OK201" s="27"/>
      <c r="OL201" s="27"/>
      <c r="OM201" s="27"/>
      <c r="ON201" s="27"/>
      <c r="OO201" s="27"/>
      <c r="OP201" s="27"/>
      <c r="OQ201" s="27"/>
      <c r="OR201" s="27"/>
      <c r="OS201" s="27"/>
      <c r="OT201" s="27"/>
      <c r="OU201" s="27"/>
      <c r="OV201" s="27"/>
      <c r="OW201" s="27"/>
      <c r="OX201" s="27"/>
      <c r="OY201" s="27"/>
      <c r="OZ201" s="27"/>
      <c r="PA201" s="27"/>
      <c r="PB201" s="27"/>
      <c r="PC201" s="27"/>
      <c r="PD201" s="27"/>
      <c r="PE201" s="27"/>
      <c r="PF201" s="27"/>
      <c r="PG201" s="27"/>
      <c r="PH201" s="27"/>
      <c r="PI201" s="27"/>
      <c r="PJ201" s="27"/>
      <c r="PK201" s="27"/>
      <c r="PL201" s="27"/>
      <c r="PM201" s="27"/>
      <c r="PN201" s="27"/>
      <c r="PO201" s="27"/>
      <c r="PP201" s="27"/>
      <c r="PQ201" s="27"/>
      <c r="PR201" s="27"/>
      <c r="PS201" s="27"/>
      <c r="PT201" s="27"/>
      <c r="PU201" s="27"/>
      <c r="PV201" s="27"/>
      <c r="PW201" s="27"/>
      <c r="PX201" s="27"/>
      <c r="PY201" s="27"/>
      <c r="PZ201" s="27"/>
      <c r="QA201" s="27"/>
      <c r="QB201" s="27"/>
      <c r="QC201" s="27"/>
      <c r="QD201" s="27"/>
      <c r="QE201" s="27"/>
      <c r="QF201" s="27"/>
      <c r="QG201" s="27"/>
      <c r="QH201" s="27"/>
      <c r="QI201" s="27"/>
      <c r="QJ201" s="27"/>
      <c r="QK201" s="27"/>
      <c r="QL201" s="27"/>
      <c r="QM201" s="27"/>
      <c r="QN201" s="27"/>
      <c r="QO201" s="27"/>
      <c r="QP201" s="27"/>
      <c r="QQ201" s="27"/>
      <c r="QR201" s="27"/>
      <c r="QS201" s="27"/>
      <c r="QT201" s="27"/>
      <c r="QU201" s="27"/>
      <c r="QV201" s="27"/>
      <c r="QW201" s="27"/>
      <c r="QX201" s="27"/>
      <c r="QY201" s="27"/>
      <c r="QZ201" s="27"/>
      <c r="RA201" s="27"/>
      <c r="RB201" s="27"/>
      <c r="RC201" s="27"/>
      <c r="RD201" s="27"/>
      <c r="RE201" s="27"/>
      <c r="RF201" s="27"/>
      <c r="RG201" s="27"/>
      <c r="RH201" s="27"/>
      <c r="RI201" s="27"/>
      <c r="RJ201" s="27"/>
      <c r="RK201" s="27"/>
      <c r="RL201" s="27"/>
      <c r="RM201" s="27"/>
      <c r="RN201" s="27"/>
      <c r="RO201" s="27"/>
      <c r="RP201" s="27"/>
      <c r="RQ201" s="27"/>
      <c r="RR201" s="27"/>
      <c r="RS201" s="27"/>
      <c r="RT201" s="27"/>
      <c r="RU201" s="27"/>
      <c r="RV201" s="27"/>
      <c r="RW201" s="27"/>
      <c r="RX201" s="27"/>
      <c r="RY201" s="27"/>
      <c r="RZ201" s="27"/>
      <c r="SA201" s="27"/>
      <c r="SB201" s="27"/>
      <c r="SC201" s="27"/>
      <c r="SD201" s="27"/>
      <c r="SE201" s="27"/>
      <c r="SF201" s="27"/>
      <c r="SG201" s="27"/>
      <c r="SH201" s="27"/>
      <c r="SI201" s="27"/>
      <c r="SJ201" s="27"/>
      <c r="SK201" s="27"/>
      <c r="SL201" s="27"/>
      <c r="SM201" s="27"/>
      <c r="SN201" s="27"/>
      <c r="SO201" s="27"/>
      <c r="SP201" s="27"/>
      <c r="SQ201" s="27"/>
      <c r="SR201" s="27"/>
      <c r="SS201" s="27"/>
      <c r="ST201" s="27"/>
      <c r="SU201" s="27"/>
      <c r="SV201" s="27"/>
      <c r="SW201" s="27"/>
      <c r="SX201" s="27"/>
      <c r="SY201" s="27"/>
      <c r="SZ201" s="27"/>
      <c r="TA201" s="27"/>
      <c r="TB201" s="27"/>
      <c r="TC201" s="27"/>
      <c r="TD201" s="27"/>
      <c r="TE201" s="27"/>
      <c r="TF201" s="27"/>
      <c r="TG201" s="27"/>
      <c r="TH201" s="27"/>
      <c r="TI201" s="27"/>
      <c r="TJ201" s="27"/>
      <c r="TK201" s="27"/>
      <c r="TL201" s="27"/>
      <c r="TM201" s="27"/>
      <c r="TN201" s="27"/>
      <c r="TO201" s="27"/>
      <c r="TP201" s="27"/>
      <c r="TQ201" s="27"/>
      <c r="TR201" s="27"/>
      <c r="TS201" s="27"/>
      <c r="TT201" s="27"/>
      <c r="TU201" s="27"/>
      <c r="TV201" s="27"/>
      <c r="TW201" s="27"/>
      <c r="TX201" s="27"/>
      <c r="TY201" s="27"/>
      <c r="TZ201" s="27"/>
      <c r="UA201" s="27"/>
      <c r="UB201" s="27"/>
      <c r="UC201" s="27"/>
      <c r="UD201" s="27"/>
      <c r="UE201" s="27"/>
      <c r="UF201" s="27"/>
      <c r="UG201" s="27"/>
      <c r="UH201" s="27"/>
      <c r="UI201" s="27"/>
      <c r="UJ201" s="27"/>
      <c r="UK201" s="27"/>
      <c r="UL201" s="27"/>
      <c r="UM201" s="27"/>
      <c r="UN201" s="27"/>
      <c r="UO201" s="27"/>
      <c r="UP201" s="27"/>
      <c r="UQ201" s="27"/>
      <c r="UR201" s="27"/>
      <c r="US201" s="27"/>
      <c r="UT201" s="27"/>
      <c r="UU201" s="27"/>
      <c r="UV201" s="27"/>
      <c r="UW201" s="27"/>
      <c r="UX201" s="27"/>
      <c r="UY201" s="27"/>
      <c r="UZ201" s="27"/>
      <c r="VA201" s="27"/>
      <c r="VB201" s="27"/>
      <c r="VC201" s="27"/>
      <c r="VD201" s="27"/>
      <c r="VE201" s="27"/>
      <c r="VF201" s="27"/>
      <c r="VG201" s="27"/>
      <c r="VH201" s="27"/>
      <c r="VI201" s="27"/>
      <c r="VJ201" s="27"/>
      <c r="VK201" s="27"/>
      <c r="VL201" s="27"/>
      <c r="VM201" s="27"/>
      <c r="VN201" s="27"/>
      <c r="VO201" s="27"/>
      <c r="VP201" s="27"/>
      <c r="VQ201" s="27"/>
      <c r="VR201" s="27"/>
      <c r="VS201" s="27"/>
      <c r="VT201" s="27"/>
      <c r="VU201" s="27"/>
      <c r="VV201" s="27"/>
      <c r="VW201" s="27"/>
      <c r="VX201" s="27"/>
      <c r="VY201" s="27"/>
      <c r="VZ201" s="27"/>
      <c r="WA201" s="27"/>
      <c r="WB201" s="27"/>
      <c r="WC201" s="27"/>
      <c r="WD201" s="27"/>
      <c r="WE201" s="27"/>
      <c r="WF201" s="27"/>
      <c r="WG201" s="27"/>
      <c r="WH201" s="27"/>
      <c r="WI201" s="27"/>
      <c r="WJ201" s="27"/>
      <c r="WK201" s="27"/>
      <c r="WL201" s="27"/>
      <c r="WM201" s="27"/>
      <c r="WN201" s="27"/>
      <c r="WO201" s="27"/>
      <c r="WP201" s="27"/>
      <c r="WQ201" s="27"/>
      <c r="WR201" s="27"/>
      <c r="WS201" s="27"/>
      <c r="WT201" s="27"/>
      <c r="WU201" s="27"/>
      <c r="WV201" s="27"/>
      <c r="WW201" s="27"/>
      <c r="WX201" s="27"/>
      <c r="WY201" s="27"/>
      <c r="WZ201" s="27"/>
      <c r="XA201" s="27"/>
      <c r="XB201" s="27"/>
      <c r="XC201" s="27"/>
      <c r="XD201" s="27"/>
      <c r="XE201" s="27"/>
      <c r="XF201" s="27"/>
      <c r="XG201" s="27"/>
      <c r="XH201" s="27"/>
      <c r="XI201" s="27"/>
      <c r="XJ201" s="27"/>
      <c r="XK201" s="27"/>
      <c r="XL201" s="27"/>
      <c r="XM201" s="27"/>
      <c r="XN201" s="27"/>
      <c r="XO201" s="27"/>
      <c r="XP201" s="27"/>
      <c r="XQ201" s="27"/>
      <c r="XR201" s="27"/>
      <c r="XS201" s="27"/>
      <c r="XT201" s="27"/>
      <c r="XU201" s="27"/>
      <c r="XV201" s="27"/>
      <c r="XW201" s="27"/>
      <c r="XX201" s="27"/>
      <c r="XY201" s="27"/>
      <c r="XZ201" s="27"/>
      <c r="YA201" s="27"/>
      <c r="YB201" s="27"/>
      <c r="YC201" s="27"/>
      <c r="YD201" s="27"/>
      <c r="YE201" s="27"/>
      <c r="YF201" s="27"/>
      <c r="YG201" s="27"/>
      <c r="YH201" s="27"/>
      <c r="YI201" s="27"/>
      <c r="YJ201" s="27"/>
      <c r="YK201" s="27"/>
      <c r="YL201" s="27"/>
      <c r="YM201" s="27"/>
      <c r="YN201" s="27"/>
      <c r="YO201" s="27"/>
      <c r="YP201" s="27"/>
      <c r="YQ201" s="27"/>
      <c r="YR201" s="27"/>
      <c r="YS201" s="27"/>
      <c r="YT201" s="27"/>
      <c r="YU201" s="27"/>
      <c r="YV201" s="27"/>
      <c r="YW201" s="27"/>
      <c r="YX201" s="27"/>
      <c r="YY201" s="27"/>
      <c r="YZ201" s="27"/>
      <c r="ZA201" s="27"/>
      <c r="ZB201" s="27"/>
      <c r="ZC201" s="27"/>
      <c r="ZD201" s="27"/>
      <c r="ZE201" s="27"/>
      <c r="ZF201" s="27"/>
      <c r="ZG201" s="27"/>
      <c r="ZH201" s="27"/>
      <c r="ZI201" s="27"/>
      <c r="ZJ201" s="27"/>
      <c r="ZK201" s="27"/>
      <c r="ZL201" s="27"/>
      <c r="ZM201" s="27"/>
      <c r="ZN201" s="27"/>
      <c r="ZO201" s="27"/>
      <c r="ZP201" s="27"/>
      <c r="ZQ201" s="27"/>
      <c r="ZR201" s="27"/>
      <c r="ZS201" s="27"/>
      <c r="ZT201" s="27"/>
      <c r="ZU201" s="27"/>
      <c r="ZV201" s="27"/>
      <c r="ZW201" s="27"/>
      <c r="ZX201" s="27"/>
      <c r="ZY201" s="27"/>
      <c r="ZZ201" s="27"/>
      <c r="AAA201" s="27"/>
      <c r="AAB201" s="27"/>
      <c r="AAC201" s="27"/>
      <c r="AAD201" s="27"/>
      <c r="AAE201" s="27"/>
      <c r="AAF201" s="27"/>
      <c r="AAG201" s="27"/>
      <c r="AAH201" s="27"/>
      <c r="AAI201" s="27"/>
      <c r="AAJ201" s="27"/>
      <c r="AAK201" s="27"/>
      <c r="AAL201" s="27"/>
      <c r="AAM201" s="27"/>
      <c r="AAN201" s="27"/>
      <c r="AAO201" s="27"/>
      <c r="AAP201" s="27"/>
      <c r="AAQ201" s="27"/>
      <c r="AAR201" s="27"/>
      <c r="AAS201" s="27"/>
      <c r="AAT201" s="27"/>
      <c r="AAU201" s="27"/>
      <c r="AAV201" s="27"/>
      <c r="AAW201" s="27"/>
      <c r="AAX201" s="27"/>
      <c r="AAY201" s="27"/>
      <c r="AAZ201" s="27"/>
      <c r="ABA201" s="27"/>
      <c r="ABB201" s="27"/>
      <c r="ABC201" s="27"/>
      <c r="ABD201" s="27"/>
      <c r="ABE201" s="27"/>
      <c r="ABF201" s="27"/>
      <c r="ABG201" s="27"/>
      <c r="ABH201" s="27"/>
      <c r="ABI201" s="27"/>
      <c r="ABJ201" s="27"/>
      <c r="ABK201" s="27"/>
      <c r="ABL201" s="27"/>
      <c r="ABM201" s="27"/>
      <c r="ABN201" s="27"/>
      <c r="ABO201" s="27"/>
      <c r="ABP201" s="27"/>
      <c r="ABQ201" s="27"/>
      <c r="ABR201" s="27"/>
      <c r="ABS201" s="27"/>
      <c r="ABT201" s="27"/>
      <c r="ABU201" s="27"/>
      <c r="ABV201" s="27"/>
      <c r="ABW201" s="27"/>
      <c r="ABX201" s="27"/>
      <c r="ABY201" s="27"/>
      <c r="ABZ201" s="27"/>
      <c r="ACA201" s="27"/>
      <c r="ACB201" s="27"/>
      <c r="ACC201" s="27"/>
      <c r="ACD201" s="27"/>
      <c r="ACE201" s="27"/>
      <c r="ACF201" s="27"/>
      <c r="ACG201" s="27"/>
      <c r="ACH201" s="27"/>
      <c r="ACI201" s="27"/>
      <c r="ACJ201" s="27"/>
      <c r="ACK201" s="27"/>
      <c r="ACL201" s="27"/>
      <c r="ACM201" s="27"/>
      <c r="ACN201" s="27"/>
      <c r="ACO201" s="27"/>
      <c r="ACP201" s="27"/>
      <c r="ACQ201" s="27"/>
      <c r="ACR201" s="27"/>
      <c r="ACS201" s="27"/>
      <c r="ACT201" s="27"/>
      <c r="ACU201" s="27"/>
      <c r="ACV201" s="27"/>
      <c r="ACW201" s="27"/>
      <c r="ACX201" s="27"/>
      <c r="ACY201" s="27"/>
      <c r="ACZ201" s="27"/>
      <c r="ADA201" s="27"/>
      <c r="ADB201" s="27"/>
      <c r="ADC201" s="27"/>
      <c r="ADD201" s="27"/>
      <c r="ADE201" s="27"/>
      <c r="ADF201" s="27"/>
      <c r="ADG201" s="27"/>
      <c r="ADH201" s="27"/>
      <c r="ADI201" s="27"/>
      <c r="ADJ201" s="27"/>
      <c r="ADK201" s="27"/>
      <c r="ADL201" s="27"/>
      <c r="ADM201" s="27"/>
      <c r="ADN201" s="27"/>
      <c r="ADO201" s="27"/>
      <c r="ADP201" s="27"/>
      <c r="ADQ201" s="27"/>
      <c r="ADR201" s="27"/>
      <c r="ADS201" s="27"/>
      <c r="ADT201" s="27"/>
      <c r="ADU201" s="27"/>
      <c r="ADV201" s="27"/>
      <c r="ADW201" s="27"/>
      <c r="ADX201" s="27"/>
      <c r="ADY201" s="27"/>
      <c r="ADZ201" s="27"/>
      <c r="AEA201" s="27"/>
      <c r="AEB201" s="27"/>
      <c r="AEC201" s="27"/>
      <c r="AED201" s="27"/>
      <c r="AEE201" s="27"/>
      <c r="AEF201" s="27"/>
      <c r="AEG201" s="27"/>
      <c r="AEH201" s="27"/>
      <c r="AEI201" s="27"/>
      <c r="AEJ201" s="27"/>
      <c r="AEK201" s="27"/>
      <c r="AEL201" s="27"/>
      <c r="AEM201" s="27"/>
      <c r="AEN201" s="27"/>
      <c r="AEO201" s="27"/>
      <c r="AEP201" s="27"/>
      <c r="AEQ201" s="27"/>
      <c r="AER201" s="27"/>
      <c r="AES201" s="27"/>
      <c r="AET201" s="27"/>
      <c r="AEU201" s="27"/>
      <c r="AEV201" s="27"/>
      <c r="AEW201" s="27"/>
      <c r="AEX201" s="27"/>
      <c r="AEY201" s="27"/>
      <c r="AEZ201" s="27"/>
      <c r="AFA201" s="27"/>
      <c r="AFB201" s="27"/>
      <c r="AFC201" s="27"/>
      <c r="AFD201" s="27"/>
      <c r="AFE201" s="27"/>
      <c r="AFF201" s="27"/>
      <c r="AFG201" s="27"/>
      <c r="AFH201" s="27"/>
      <c r="AFI201" s="27"/>
      <c r="AFJ201" s="27"/>
      <c r="AFK201" s="27"/>
      <c r="AFL201" s="27"/>
      <c r="AFM201" s="27"/>
      <c r="AFN201" s="27"/>
      <c r="AFO201" s="27"/>
      <c r="AFP201" s="27"/>
      <c r="AFQ201" s="27"/>
      <c r="AFR201" s="27"/>
      <c r="AFS201" s="27"/>
      <c r="AFT201" s="27"/>
      <c r="AFU201" s="27"/>
      <c r="AFV201" s="27"/>
      <c r="AFW201" s="27"/>
      <c r="AFX201" s="27"/>
      <c r="AFY201" s="27"/>
      <c r="AFZ201" s="27"/>
      <c r="AGA201" s="27"/>
      <c r="AGB201" s="27"/>
      <c r="AGC201" s="27"/>
      <c r="AGD201" s="27"/>
      <c r="AGE201" s="27"/>
      <c r="AGF201" s="27"/>
      <c r="AGG201" s="27"/>
      <c r="AGH201" s="27"/>
      <c r="AGI201" s="27"/>
      <c r="AGJ201" s="27"/>
      <c r="AGK201" s="27"/>
      <c r="AGL201" s="27"/>
      <c r="AGM201" s="27"/>
      <c r="AGN201" s="27"/>
      <c r="AGO201" s="27"/>
      <c r="AGP201" s="27"/>
      <c r="AGQ201" s="27"/>
      <c r="AGR201" s="27"/>
      <c r="AGS201" s="27"/>
      <c r="AGT201" s="27"/>
      <c r="AGU201" s="27"/>
      <c r="AGV201" s="27"/>
      <c r="AGW201" s="27"/>
      <c r="AGX201" s="27"/>
      <c r="AGY201" s="27"/>
      <c r="AGZ201" s="27"/>
      <c r="AHA201" s="27"/>
      <c r="AHB201" s="27"/>
      <c r="AHC201" s="27"/>
      <c r="AHD201" s="27"/>
      <c r="AHE201" s="27"/>
      <c r="AHF201" s="27"/>
      <c r="AHG201" s="27"/>
      <c r="AHH201" s="27"/>
      <c r="AHI201" s="27"/>
      <c r="AHJ201" s="27"/>
      <c r="AHK201" s="27"/>
      <c r="AHL201" s="27"/>
      <c r="AHM201" s="27"/>
      <c r="AHN201" s="27"/>
      <c r="AHO201" s="27"/>
      <c r="AHP201" s="27"/>
      <c r="AHQ201" s="27"/>
      <c r="AHR201" s="27"/>
      <c r="AHS201" s="27"/>
      <c r="AHT201" s="27"/>
      <c r="AHU201" s="27"/>
      <c r="AHV201" s="27"/>
      <c r="AHW201" s="27"/>
      <c r="AHX201" s="27"/>
      <c r="AHY201" s="27"/>
      <c r="AHZ201" s="27"/>
      <c r="AIA201" s="27"/>
      <c r="AIB201" s="27"/>
      <c r="AIC201" s="27"/>
      <c r="AID201" s="27"/>
      <c r="AIE201" s="27"/>
      <c r="AIF201" s="27"/>
      <c r="AIG201" s="27"/>
      <c r="AIH201" s="27"/>
      <c r="AII201" s="27"/>
      <c r="AIJ201" s="27"/>
      <c r="AIK201" s="27"/>
      <c r="AIL201" s="27"/>
      <c r="AIM201" s="27"/>
      <c r="AIN201" s="27"/>
      <c r="AIO201" s="27"/>
      <c r="AIP201" s="27"/>
      <c r="AIQ201" s="27"/>
      <c r="AIR201" s="27"/>
      <c r="AIS201" s="27"/>
      <c r="AIT201" s="27"/>
      <c r="AIU201" s="27"/>
      <c r="AIV201" s="27"/>
      <c r="AIW201" s="27"/>
      <c r="AIX201" s="27"/>
      <c r="AIY201" s="27"/>
      <c r="AIZ201" s="27"/>
      <c r="AJA201" s="27"/>
      <c r="AJB201" s="27"/>
      <c r="AJC201" s="27"/>
      <c r="AJD201" s="27"/>
      <c r="AJE201" s="27"/>
      <c r="AJF201" s="27"/>
      <c r="AJG201" s="27"/>
      <c r="AJH201" s="27"/>
      <c r="AJI201" s="27"/>
      <c r="AJJ201" s="27"/>
      <c r="AJK201" s="27"/>
      <c r="AJL201" s="27"/>
      <c r="AJM201" s="27"/>
      <c r="AJN201" s="27"/>
      <c r="AJO201" s="27"/>
      <c r="AJP201" s="27"/>
      <c r="AJQ201" s="27"/>
      <c r="AJR201" s="27"/>
      <c r="AJS201" s="27"/>
      <c r="AJT201" s="27"/>
      <c r="AJU201" s="27"/>
      <c r="AJV201" s="27"/>
      <c r="AJW201" s="27"/>
      <c r="AJX201" s="27"/>
      <c r="AJY201" s="27"/>
      <c r="AJZ201" s="27"/>
      <c r="AKA201" s="27"/>
      <c r="AKB201" s="27"/>
      <c r="AKC201" s="27"/>
      <c r="AKD201" s="27"/>
      <c r="AKE201" s="27"/>
      <c r="AKF201" s="27"/>
      <c r="AKG201" s="27"/>
      <c r="AKH201" s="27"/>
      <c r="AKI201" s="27"/>
      <c r="AKJ201" s="27"/>
      <c r="AKK201" s="27"/>
      <c r="AKL201" s="27"/>
      <c r="AKM201" s="27"/>
      <c r="AKN201" s="27"/>
      <c r="AKO201" s="27"/>
      <c r="AKP201" s="27"/>
      <c r="AKQ201" s="27"/>
      <c r="AKR201" s="27"/>
      <c r="AKS201" s="27"/>
      <c r="AKT201" s="27"/>
      <c r="AKU201" s="27"/>
      <c r="AKV201" s="27"/>
      <c r="AKW201" s="27"/>
      <c r="AKX201" s="27"/>
      <c r="AKY201" s="27"/>
      <c r="AKZ201" s="27"/>
      <c r="ALA201" s="27"/>
      <c r="ALB201" s="27"/>
      <c r="ALC201" s="27"/>
      <c r="ALD201" s="27"/>
      <c r="ALE201" s="27"/>
      <c r="ALF201" s="27"/>
      <c r="ALG201" s="27"/>
      <c r="ALH201" s="27"/>
      <c r="ALI201" s="27"/>
      <c r="ALJ201" s="27"/>
      <c r="ALK201" s="27"/>
      <c r="ALL201" s="27"/>
      <c r="ALM201" s="27"/>
      <c r="ALN201" s="27"/>
      <c r="ALO201" s="27"/>
      <c r="ALP201" s="27"/>
      <c r="ALQ201" s="27"/>
      <c r="ALR201" s="27"/>
      <c r="ALS201" s="27"/>
      <c r="ALT201" s="27"/>
      <c r="ALU201" s="27"/>
      <c r="ALV201" s="27"/>
      <c r="ALW201" s="27"/>
      <c r="ALX201" s="27"/>
      <c r="ALY201" s="27"/>
      <c r="ALZ201" s="27"/>
      <c r="AMA201" s="27"/>
      <c r="AMB201" s="27"/>
      <c r="AMC201" s="27"/>
      <c r="AMD201" s="27"/>
      <c r="AME201" s="27"/>
      <c r="AMF201" s="27"/>
      <c r="AMG201" s="27"/>
      <c r="AMH201" s="27"/>
      <c r="AMI201" s="27"/>
      <c r="AMJ201" s="27"/>
    </row>
    <row r="202" spans="1:1024" hidden="1">
      <c r="A202" s="28">
        <v>1130188</v>
      </c>
      <c r="B202" s="84" t="s">
        <v>372</v>
      </c>
      <c r="C202" s="28">
        <v>40</v>
      </c>
      <c r="D202" s="42">
        <v>1</v>
      </c>
      <c r="E202" s="45">
        <v>1</v>
      </c>
      <c r="F202" s="44" t="s">
        <v>48</v>
      </c>
      <c r="G202" s="85" t="s">
        <v>373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  <c r="JC202" s="27"/>
      <c r="JD202" s="27"/>
      <c r="JE202" s="27"/>
      <c r="JF202" s="27"/>
      <c r="JG202" s="27"/>
      <c r="JH202" s="27"/>
      <c r="JI202" s="27"/>
      <c r="JJ202" s="27"/>
      <c r="JK202" s="27"/>
      <c r="JL202" s="27"/>
      <c r="JM202" s="27"/>
      <c r="JN202" s="27"/>
      <c r="JO202" s="27"/>
      <c r="JP202" s="27"/>
      <c r="JQ202" s="27"/>
      <c r="JR202" s="27"/>
      <c r="JS202" s="27"/>
      <c r="JT202" s="27"/>
      <c r="JU202" s="27"/>
      <c r="JV202" s="27"/>
      <c r="JW202" s="27"/>
      <c r="JX202" s="27"/>
      <c r="JY202" s="27"/>
      <c r="JZ202" s="27"/>
      <c r="KA202" s="27"/>
      <c r="KB202" s="27"/>
      <c r="KC202" s="27"/>
      <c r="KD202" s="27"/>
      <c r="KE202" s="27"/>
      <c r="KF202" s="27"/>
      <c r="KG202" s="27"/>
      <c r="KH202" s="27"/>
      <c r="KI202" s="27"/>
      <c r="KJ202" s="27"/>
      <c r="KK202" s="27"/>
      <c r="KL202" s="27"/>
      <c r="KM202" s="27"/>
      <c r="KN202" s="27"/>
      <c r="KO202" s="27"/>
      <c r="KP202" s="27"/>
      <c r="KQ202" s="27"/>
      <c r="KR202" s="27"/>
      <c r="KS202" s="27"/>
      <c r="KT202" s="27"/>
      <c r="KU202" s="27"/>
      <c r="KV202" s="27"/>
      <c r="KW202" s="27"/>
      <c r="KX202" s="27"/>
      <c r="KY202" s="27"/>
      <c r="KZ202" s="27"/>
      <c r="LA202" s="27"/>
      <c r="LB202" s="27"/>
      <c r="LC202" s="27"/>
      <c r="LD202" s="27"/>
      <c r="LE202" s="27"/>
      <c r="LF202" s="27"/>
      <c r="LG202" s="27"/>
      <c r="LH202" s="27"/>
      <c r="LI202" s="27"/>
      <c r="LJ202" s="27"/>
      <c r="LK202" s="27"/>
      <c r="LL202" s="27"/>
      <c r="LM202" s="27"/>
      <c r="LN202" s="27"/>
      <c r="LO202" s="27"/>
      <c r="LP202" s="27"/>
      <c r="LQ202" s="27"/>
      <c r="LR202" s="27"/>
      <c r="LS202" s="27"/>
      <c r="LT202" s="27"/>
      <c r="LU202" s="27"/>
      <c r="LV202" s="27"/>
      <c r="LW202" s="27"/>
      <c r="LX202" s="27"/>
      <c r="LY202" s="27"/>
      <c r="LZ202" s="27"/>
      <c r="MA202" s="27"/>
      <c r="MB202" s="27"/>
      <c r="MC202" s="27"/>
      <c r="MD202" s="27"/>
      <c r="ME202" s="27"/>
      <c r="MF202" s="27"/>
      <c r="MG202" s="27"/>
      <c r="MH202" s="27"/>
      <c r="MI202" s="27"/>
      <c r="MJ202" s="27"/>
      <c r="MK202" s="27"/>
      <c r="ML202" s="27"/>
      <c r="MM202" s="27"/>
      <c r="MN202" s="27"/>
      <c r="MO202" s="27"/>
      <c r="MP202" s="27"/>
      <c r="MQ202" s="27"/>
      <c r="MR202" s="27"/>
      <c r="MS202" s="27"/>
      <c r="MT202" s="27"/>
      <c r="MU202" s="27"/>
      <c r="MV202" s="27"/>
      <c r="MW202" s="27"/>
      <c r="MX202" s="27"/>
      <c r="MY202" s="27"/>
      <c r="MZ202" s="27"/>
      <c r="NA202" s="27"/>
      <c r="NB202" s="27"/>
      <c r="NC202" s="27"/>
      <c r="ND202" s="27"/>
      <c r="NE202" s="27"/>
      <c r="NF202" s="27"/>
      <c r="NG202" s="27"/>
      <c r="NH202" s="27"/>
      <c r="NI202" s="27"/>
      <c r="NJ202" s="27"/>
      <c r="NK202" s="27"/>
      <c r="NL202" s="27"/>
      <c r="NM202" s="27"/>
      <c r="NN202" s="27"/>
      <c r="NO202" s="27"/>
      <c r="NP202" s="27"/>
      <c r="NQ202" s="27"/>
      <c r="NR202" s="27"/>
      <c r="NS202" s="27"/>
      <c r="NT202" s="27"/>
      <c r="NU202" s="27"/>
      <c r="NV202" s="27"/>
      <c r="NW202" s="27"/>
      <c r="NX202" s="27"/>
      <c r="NY202" s="27"/>
      <c r="NZ202" s="27"/>
      <c r="OA202" s="27"/>
      <c r="OB202" s="27"/>
      <c r="OC202" s="27"/>
      <c r="OD202" s="27"/>
      <c r="OE202" s="27"/>
      <c r="OF202" s="27"/>
      <c r="OG202" s="27"/>
      <c r="OH202" s="27"/>
      <c r="OI202" s="27"/>
      <c r="OJ202" s="27"/>
      <c r="OK202" s="27"/>
      <c r="OL202" s="27"/>
      <c r="OM202" s="27"/>
      <c r="ON202" s="27"/>
      <c r="OO202" s="27"/>
      <c r="OP202" s="27"/>
      <c r="OQ202" s="27"/>
      <c r="OR202" s="27"/>
      <c r="OS202" s="27"/>
      <c r="OT202" s="27"/>
      <c r="OU202" s="27"/>
      <c r="OV202" s="27"/>
      <c r="OW202" s="27"/>
      <c r="OX202" s="27"/>
      <c r="OY202" s="27"/>
      <c r="OZ202" s="27"/>
      <c r="PA202" s="27"/>
      <c r="PB202" s="27"/>
      <c r="PC202" s="27"/>
      <c r="PD202" s="27"/>
      <c r="PE202" s="27"/>
      <c r="PF202" s="27"/>
      <c r="PG202" s="27"/>
      <c r="PH202" s="27"/>
      <c r="PI202" s="27"/>
      <c r="PJ202" s="27"/>
      <c r="PK202" s="27"/>
      <c r="PL202" s="27"/>
      <c r="PM202" s="27"/>
      <c r="PN202" s="27"/>
      <c r="PO202" s="27"/>
      <c r="PP202" s="27"/>
      <c r="PQ202" s="27"/>
      <c r="PR202" s="27"/>
      <c r="PS202" s="27"/>
      <c r="PT202" s="27"/>
      <c r="PU202" s="27"/>
      <c r="PV202" s="27"/>
      <c r="PW202" s="27"/>
      <c r="PX202" s="27"/>
      <c r="PY202" s="27"/>
      <c r="PZ202" s="27"/>
      <c r="QA202" s="27"/>
      <c r="QB202" s="27"/>
      <c r="QC202" s="27"/>
      <c r="QD202" s="27"/>
      <c r="QE202" s="27"/>
      <c r="QF202" s="27"/>
      <c r="QG202" s="27"/>
      <c r="QH202" s="27"/>
      <c r="QI202" s="27"/>
      <c r="QJ202" s="27"/>
      <c r="QK202" s="27"/>
      <c r="QL202" s="27"/>
      <c r="QM202" s="27"/>
      <c r="QN202" s="27"/>
      <c r="QO202" s="27"/>
      <c r="QP202" s="27"/>
      <c r="QQ202" s="27"/>
      <c r="QR202" s="27"/>
      <c r="QS202" s="27"/>
      <c r="QT202" s="27"/>
      <c r="QU202" s="27"/>
      <c r="QV202" s="27"/>
      <c r="QW202" s="27"/>
      <c r="QX202" s="27"/>
      <c r="QY202" s="27"/>
      <c r="QZ202" s="27"/>
      <c r="RA202" s="27"/>
      <c r="RB202" s="27"/>
      <c r="RC202" s="27"/>
      <c r="RD202" s="27"/>
      <c r="RE202" s="27"/>
      <c r="RF202" s="27"/>
      <c r="RG202" s="27"/>
      <c r="RH202" s="27"/>
      <c r="RI202" s="27"/>
      <c r="RJ202" s="27"/>
      <c r="RK202" s="27"/>
      <c r="RL202" s="27"/>
      <c r="RM202" s="27"/>
      <c r="RN202" s="27"/>
      <c r="RO202" s="27"/>
      <c r="RP202" s="27"/>
      <c r="RQ202" s="27"/>
      <c r="RR202" s="27"/>
      <c r="RS202" s="27"/>
      <c r="RT202" s="27"/>
      <c r="RU202" s="27"/>
      <c r="RV202" s="27"/>
      <c r="RW202" s="27"/>
      <c r="RX202" s="27"/>
      <c r="RY202" s="27"/>
      <c r="RZ202" s="27"/>
      <c r="SA202" s="27"/>
      <c r="SB202" s="27"/>
      <c r="SC202" s="27"/>
      <c r="SD202" s="27"/>
      <c r="SE202" s="27"/>
      <c r="SF202" s="27"/>
      <c r="SG202" s="27"/>
      <c r="SH202" s="27"/>
      <c r="SI202" s="27"/>
      <c r="SJ202" s="27"/>
      <c r="SK202" s="27"/>
      <c r="SL202" s="27"/>
      <c r="SM202" s="27"/>
      <c r="SN202" s="27"/>
      <c r="SO202" s="27"/>
      <c r="SP202" s="27"/>
      <c r="SQ202" s="27"/>
      <c r="SR202" s="27"/>
      <c r="SS202" s="27"/>
      <c r="ST202" s="27"/>
      <c r="SU202" s="27"/>
      <c r="SV202" s="27"/>
      <c r="SW202" s="27"/>
      <c r="SX202" s="27"/>
      <c r="SY202" s="27"/>
      <c r="SZ202" s="27"/>
      <c r="TA202" s="27"/>
      <c r="TB202" s="27"/>
      <c r="TC202" s="27"/>
      <c r="TD202" s="27"/>
      <c r="TE202" s="27"/>
      <c r="TF202" s="27"/>
      <c r="TG202" s="27"/>
      <c r="TH202" s="27"/>
      <c r="TI202" s="27"/>
      <c r="TJ202" s="27"/>
      <c r="TK202" s="27"/>
      <c r="TL202" s="27"/>
      <c r="TM202" s="27"/>
      <c r="TN202" s="27"/>
      <c r="TO202" s="27"/>
      <c r="TP202" s="27"/>
      <c r="TQ202" s="27"/>
      <c r="TR202" s="27"/>
      <c r="TS202" s="27"/>
      <c r="TT202" s="27"/>
      <c r="TU202" s="27"/>
      <c r="TV202" s="27"/>
      <c r="TW202" s="27"/>
      <c r="TX202" s="27"/>
      <c r="TY202" s="27"/>
      <c r="TZ202" s="27"/>
      <c r="UA202" s="27"/>
      <c r="UB202" s="27"/>
      <c r="UC202" s="27"/>
      <c r="UD202" s="27"/>
      <c r="UE202" s="27"/>
      <c r="UF202" s="27"/>
      <c r="UG202" s="27"/>
      <c r="UH202" s="27"/>
      <c r="UI202" s="27"/>
      <c r="UJ202" s="27"/>
      <c r="UK202" s="27"/>
      <c r="UL202" s="27"/>
      <c r="UM202" s="27"/>
      <c r="UN202" s="27"/>
      <c r="UO202" s="27"/>
      <c r="UP202" s="27"/>
      <c r="UQ202" s="27"/>
      <c r="UR202" s="27"/>
      <c r="US202" s="27"/>
      <c r="UT202" s="27"/>
      <c r="UU202" s="27"/>
      <c r="UV202" s="27"/>
      <c r="UW202" s="27"/>
      <c r="UX202" s="27"/>
      <c r="UY202" s="27"/>
      <c r="UZ202" s="27"/>
      <c r="VA202" s="27"/>
      <c r="VB202" s="27"/>
      <c r="VC202" s="27"/>
      <c r="VD202" s="27"/>
      <c r="VE202" s="27"/>
      <c r="VF202" s="27"/>
      <c r="VG202" s="27"/>
      <c r="VH202" s="27"/>
      <c r="VI202" s="27"/>
      <c r="VJ202" s="27"/>
      <c r="VK202" s="27"/>
      <c r="VL202" s="27"/>
      <c r="VM202" s="27"/>
      <c r="VN202" s="27"/>
      <c r="VO202" s="27"/>
      <c r="VP202" s="27"/>
      <c r="VQ202" s="27"/>
      <c r="VR202" s="27"/>
      <c r="VS202" s="27"/>
      <c r="VT202" s="27"/>
      <c r="VU202" s="27"/>
      <c r="VV202" s="27"/>
      <c r="VW202" s="27"/>
      <c r="VX202" s="27"/>
      <c r="VY202" s="27"/>
      <c r="VZ202" s="27"/>
      <c r="WA202" s="27"/>
      <c r="WB202" s="27"/>
      <c r="WC202" s="27"/>
      <c r="WD202" s="27"/>
      <c r="WE202" s="27"/>
      <c r="WF202" s="27"/>
      <c r="WG202" s="27"/>
      <c r="WH202" s="27"/>
      <c r="WI202" s="27"/>
      <c r="WJ202" s="27"/>
      <c r="WK202" s="27"/>
      <c r="WL202" s="27"/>
      <c r="WM202" s="27"/>
      <c r="WN202" s="27"/>
      <c r="WO202" s="27"/>
      <c r="WP202" s="27"/>
      <c r="WQ202" s="27"/>
      <c r="WR202" s="27"/>
      <c r="WS202" s="27"/>
      <c r="WT202" s="27"/>
      <c r="WU202" s="27"/>
      <c r="WV202" s="27"/>
      <c r="WW202" s="27"/>
      <c r="WX202" s="27"/>
      <c r="WY202" s="27"/>
      <c r="WZ202" s="27"/>
      <c r="XA202" s="27"/>
      <c r="XB202" s="27"/>
      <c r="XC202" s="27"/>
      <c r="XD202" s="27"/>
      <c r="XE202" s="27"/>
      <c r="XF202" s="27"/>
      <c r="XG202" s="27"/>
      <c r="XH202" s="27"/>
      <c r="XI202" s="27"/>
      <c r="XJ202" s="27"/>
      <c r="XK202" s="27"/>
      <c r="XL202" s="27"/>
      <c r="XM202" s="27"/>
      <c r="XN202" s="27"/>
      <c r="XO202" s="27"/>
      <c r="XP202" s="27"/>
      <c r="XQ202" s="27"/>
      <c r="XR202" s="27"/>
      <c r="XS202" s="27"/>
      <c r="XT202" s="27"/>
      <c r="XU202" s="27"/>
      <c r="XV202" s="27"/>
      <c r="XW202" s="27"/>
      <c r="XX202" s="27"/>
      <c r="XY202" s="27"/>
      <c r="XZ202" s="27"/>
      <c r="YA202" s="27"/>
      <c r="YB202" s="27"/>
      <c r="YC202" s="27"/>
      <c r="YD202" s="27"/>
      <c r="YE202" s="27"/>
      <c r="YF202" s="27"/>
      <c r="YG202" s="27"/>
      <c r="YH202" s="27"/>
      <c r="YI202" s="27"/>
      <c r="YJ202" s="27"/>
      <c r="YK202" s="27"/>
      <c r="YL202" s="27"/>
      <c r="YM202" s="27"/>
      <c r="YN202" s="27"/>
      <c r="YO202" s="27"/>
      <c r="YP202" s="27"/>
      <c r="YQ202" s="27"/>
      <c r="YR202" s="27"/>
      <c r="YS202" s="27"/>
      <c r="YT202" s="27"/>
      <c r="YU202" s="27"/>
      <c r="YV202" s="27"/>
      <c r="YW202" s="27"/>
      <c r="YX202" s="27"/>
      <c r="YY202" s="27"/>
      <c r="YZ202" s="27"/>
      <c r="ZA202" s="27"/>
      <c r="ZB202" s="27"/>
      <c r="ZC202" s="27"/>
      <c r="ZD202" s="27"/>
      <c r="ZE202" s="27"/>
      <c r="ZF202" s="27"/>
      <c r="ZG202" s="27"/>
      <c r="ZH202" s="27"/>
      <c r="ZI202" s="27"/>
      <c r="ZJ202" s="27"/>
      <c r="ZK202" s="27"/>
      <c r="ZL202" s="27"/>
      <c r="ZM202" s="27"/>
      <c r="ZN202" s="27"/>
      <c r="ZO202" s="27"/>
      <c r="ZP202" s="27"/>
      <c r="ZQ202" s="27"/>
      <c r="ZR202" s="27"/>
      <c r="ZS202" s="27"/>
      <c r="ZT202" s="27"/>
      <c r="ZU202" s="27"/>
      <c r="ZV202" s="27"/>
      <c r="ZW202" s="27"/>
      <c r="ZX202" s="27"/>
      <c r="ZY202" s="27"/>
      <c r="ZZ202" s="27"/>
      <c r="AAA202" s="27"/>
      <c r="AAB202" s="27"/>
      <c r="AAC202" s="27"/>
      <c r="AAD202" s="27"/>
      <c r="AAE202" s="27"/>
      <c r="AAF202" s="27"/>
      <c r="AAG202" s="27"/>
      <c r="AAH202" s="27"/>
      <c r="AAI202" s="27"/>
      <c r="AAJ202" s="27"/>
      <c r="AAK202" s="27"/>
      <c r="AAL202" s="27"/>
      <c r="AAM202" s="27"/>
      <c r="AAN202" s="27"/>
      <c r="AAO202" s="27"/>
      <c r="AAP202" s="27"/>
      <c r="AAQ202" s="27"/>
      <c r="AAR202" s="27"/>
      <c r="AAS202" s="27"/>
      <c r="AAT202" s="27"/>
      <c r="AAU202" s="27"/>
      <c r="AAV202" s="27"/>
      <c r="AAW202" s="27"/>
      <c r="AAX202" s="27"/>
      <c r="AAY202" s="27"/>
      <c r="AAZ202" s="27"/>
      <c r="ABA202" s="27"/>
      <c r="ABB202" s="27"/>
      <c r="ABC202" s="27"/>
      <c r="ABD202" s="27"/>
      <c r="ABE202" s="27"/>
      <c r="ABF202" s="27"/>
      <c r="ABG202" s="27"/>
      <c r="ABH202" s="27"/>
      <c r="ABI202" s="27"/>
      <c r="ABJ202" s="27"/>
      <c r="ABK202" s="27"/>
      <c r="ABL202" s="27"/>
      <c r="ABM202" s="27"/>
      <c r="ABN202" s="27"/>
      <c r="ABO202" s="27"/>
      <c r="ABP202" s="27"/>
      <c r="ABQ202" s="27"/>
      <c r="ABR202" s="27"/>
      <c r="ABS202" s="27"/>
      <c r="ABT202" s="27"/>
      <c r="ABU202" s="27"/>
      <c r="ABV202" s="27"/>
      <c r="ABW202" s="27"/>
      <c r="ABX202" s="27"/>
      <c r="ABY202" s="27"/>
      <c r="ABZ202" s="27"/>
      <c r="ACA202" s="27"/>
      <c r="ACB202" s="27"/>
      <c r="ACC202" s="27"/>
      <c r="ACD202" s="27"/>
      <c r="ACE202" s="27"/>
      <c r="ACF202" s="27"/>
      <c r="ACG202" s="27"/>
      <c r="ACH202" s="27"/>
      <c r="ACI202" s="27"/>
      <c r="ACJ202" s="27"/>
      <c r="ACK202" s="27"/>
      <c r="ACL202" s="27"/>
      <c r="ACM202" s="27"/>
      <c r="ACN202" s="27"/>
      <c r="ACO202" s="27"/>
      <c r="ACP202" s="27"/>
      <c r="ACQ202" s="27"/>
      <c r="ACR202" s="27"/>
      <c r="ACS202" s="27"/>
      <c r="ACT202" s="27"/>
      <c r="ACU202" s="27"/>
      <c r="ACV202" s="27"/>
      <c r="ACW202" s="27"/>
      <c r="ACX202" s="27"/>
      <c r="ACY202" s="27"/>
      <c r="ACZ202" s="27"/>
      <c r="ADA202" s="27"/>
      <c r="ADB202" s="27"/>
      <c r="ADC202" s="27"/>
      <c r="ADD202" s="27"/>
      <c r="ADE202" s="27"/>
      <c r="ADF202" s="27"/>
      <c r="ADG202" s="27"/>
      <c r="ADH202" s="27"/>
      <c r="ADI202" s="27"/>
      <c r="ADJ202" s="27"/>
      <c r="ADK202" s="27"/>
      <c r="ADL202" s="27"/>
      <c r="ADM202" s="27"/>
      <c r="ADN202" s="27"/>
      <c r="ADO202" s="27"/>
      <c r="ADP202" s="27"/>
      <c r="ADQ202" s="27"/>
      <c r="ADR202" s="27"/>
      <c r="ADS202" s="27"/>
      <c r="ADT202" s="27"/>
      <c r="ADU202" s="27"/>
      <c r="ADV202" s="27"/>
      <c r="ADW202" s="27"/>
      <c r="ADX202" s="27"/>
      <c r="ADY202" s="27"/>
      <c r="ADZ202" s="27"/>
      <c r="AEA202" s="27"/>
      <c r="AEB202" s="27"/>
      <c r="AEC202" s="27"/>
      <c r="AED202" s="27"/>
      <c r="AEE202" s="27"/>
      <c r="AEF202" s="27"/>
      <c r="AEG202" s="27"/>
      <c r="AEH202" s="27"/>
      <c r="AEI202" s="27"/>
      <c r="AEJ202" s="27"/>
      <c r="AEK202" s="27"/>
      <c r="AEL202" s="27"/>
      <c r="AEM202" s="27"/>
      <c r="AEN202" s="27"/>
      <c r="AEO202" s="27"/>
      <c r="AEP202" s="27"/>
      <c r="AEQ202" s="27"/>
      <c r="AER202" s="27"/>
      <c r="AES202" s="27"/>
      <c r="AET202" s="27"/>
      <c r="AEU202" s="27"/>
      <c r="AEV202" s="27"/>
      <c r="AEW202" s="27"/>
      <c r="AEX202" s="27"/>
      <c r="AEY202" s="27"/>
      <c r="AEZ202" s="27"/>
      <c r="AFA202" s="27"/>
      <c r="AFB202" s="27"/>
      <c r="AFC202" s="27"/>
      <c r="AFD202" s="27"/>
      <c r="AFE202" s="27"/>
      <c r="AFF202" s="27"/>
      <c r="AFG202" s="27"/>
      <c r="AFH202" s="27"/>
      <c r="AFI202" s="27"/>
      <c r="AFJ202" s="27"/>
      <c r="AFK202" s="27"/>
      <c r="AFL202" s="27"/>
      <c r="AFM202" s="27"/>
      <c r="AFN202" s="27"/>
      <c r="AFO202" s="27"/>
      <c r="AFP202" s="27"/>
      <c r="AFQ202" s="27"/>
      <c r="AFR202" s="27"/>
      <c r="AFS202" s="27"/>
      <c r="AFT202" s="27"/>
      <c r="AFU202" s="27"/>
      <c r="AFV202" s="27"/>
      <c r="AFW202" s="27"/>
      <c r="AFX202" s="27"/>
      <c r="AFY202" s="27"/>
      <c r="AFZ202" s="27"/>
      <c r="AGA202" s="27"/>
      <c r="AGB202" s="27"/>
      <c r="AGC202" s="27"/>
      <c r="AGD202" s="27"/>
      <c r="AGE202" s="27"/>
      <c r="AGF202" s="27"/>
      <c r="AGG202" s="27"/>
      <c r="AGH202" s="27"/>
      <c r="AGI202" s="27"/>
      <c r="AGJ202" s="27"/>
      <c r="AGK202" s="27"/>
      <c r="AGL202" s="27"/>
      <c r="AGM202" s="27"/>
      <c r="AGN202" s="27"/>
      <c r="AGO202" s="27"/>
      <c r="AGP202" s="27"/>
      <c r="AGQ202" s="27"/>
      <c r="AGR202" s="27"/>
      <c r="AGS202" s="27"/>
      <c r="AGT202" s="27"/>
      <c r="AGU202" s="27"/>
      <c r="AGV202" s="27"/>
      <c r="AGW202" s="27"/>
      <c r="AGX202" s="27"/>
      <c r="AGY202" s="27"/>
      <c r="AGZ202" s="27"/>
      <c r="AHA202" s="27"/>
      <c r="AHB202" s="27"/>
      <c r="AHC202" s="27"/>
      <c r="AHD202" s="27"/>
      <c r="AHE202" s="27"/>
      <c r="AHF202" s="27"/>
      <c r="AHG202" s="27"/>
      <c r="AHH202" s="27"/>
      <c r="AHI202" s="27"/>
      <c r="AHJ202" s="27"/>
      <c r="AHK202" s="27"/>
      <c r="AHL202" s="27"/>
      <c r="AHM202" s="27"/>
      <c r="AHN202" s="27"/>
      <c r="AHO202" s="27"/>
      <c r="AHP202" s="27"/>
      <c r="AHQ202" s="27"/>
      <c r="AHR202" s="27"/>
      <c r="AHS202" s="27"/>
      <c r="AHT202" s="27"/>
      <c r="AHU202" s="27"/>
      <c r="AHV202" s="27"/>
      <c r="AHW202" s="27"/>
      <c r="AHX202" s="27"/>
      <c r="AHY202" s="27"/>
      <c r="AHZ202" s="27"/>
      <c r="AIA202" s="27"/>
      <c r="AIB202" s="27"/>
      <c r="AIC202" s="27"/>
      <c r="AID202" s="27"/>
      <c r="AIE202" s="27"/>
      <c r="AIF202" s="27"/>
      <c r="AIG202" s="27"/>
      <c r="AIH202" s="27"/>
      <c r="AII202" s="27"/>
      <c r="AIJ202" s="27"/>
      <c r="AIK202" s="27"/>
      <c r="AIL202" s="27"/>
      <c r="AIM202" s="27"/>
      <c r="AIN202" s="27"/>
      <c r="AIO202" s="27"/>
      <c r="AIP202" s="27"/>
      <c r="AIQ202" s="27"/>
      <c r="AIR202" s="27"/>
      <c r="AIS202" s="27"/>
      <c r="AIT202" s="27"/>
      <c r="AIU202" s="27"/>
      <c r="AIV202" s="27"/>
      <c r="AIW202" s="27"/>
      <c r="AIX202" s="27"/>
      <c r="AIY202" s="27"/>
      <c r="AIZ202" s="27"/>
      <c r="AJA202" s="27"/>
      <c r="AJB202" s="27"/>
      <c r="AJC202" s="27"/>
      <c r="AJD202" s="27"/>
      <c r="AJE202" s="27"/>
      <c r="AJF202" s="27"/>
      <c r="AJG202" s="27"/>
      <c r="AJH202" s="27"/>
      <c r="AJI202" s="27"/>
      <c r="AJJ202" s="27"/>
      <c r="AJK202" s="27"/>
      <c r="AJL202" s="27"/>
      <c r="AJM202" s="27"/>
      <c r="AJN202" s="27"/>
      <c r="AJO202" s="27"/>
      <c r="AJP202" s="27"/>
      <c r="AJQ202" s="27"/>
      <c r="AJR202" s="27"/>
      <c r="AJS202" s="27"/>
      <c r="AJT202" s="27"/>
      <c r="AJU202" s="27"/>
      <c r="AJV202" s="27"/>
      <c r="AJW202" s="27"/>
      <c r="AJX202" s="27"/>
      <c r="AJY202" s="27"/>
      <c r="AJZ202" s="27"/>
      <c r="AKA202" s="27"/>
      <c r="AKB202" s="27"/>
      <c r="AKC202" s="27"/>
      <c r="AKD202" s="27"/>
      <c r="AKE202" s="27"/>
      <c r="AKF202" s="27"/>
      <c r="AKG202" s="27"/>
      <c r="AKH202" s="27"/>
      <c r="AKI202" s="27"/>
      <c r="AKJ202" s="27"/>
      <c r="AKK202" s="27"/>
      <c r="AKL202" s="27"/>
      <c r="AKM202" s="27"/>
      <c r="AKN202" s="27"/>
      <c r="AKO202" s="27"/>
      <c r="AKP202" s="27"/>
      <c r="AKQ202" s="27"/>
      <c r="AKR202" s="27"/>
      <c r="AKS202" s="27"/>
      <c r="AKT202" s="27"/>
      <c r="AKU202" s="27"/>
      <c r="AKV202" s="27"/>
      <c r="AKW202" s="27"/>
      <c r="AKX202" s="27"/>
      <c r="AKY202" s="27"/>
      <c r="AKZ202" s="27"/>
      <c r="ALA202" s="27"/>
      <c r="ALB202" s="27"/>
      <c r="ALC202" s="27"/>
      <c r="ALD202" s="27"/>
      <c r="ALE202" s="27"/>
      <c r="ALF202" s="27"/>
      <c r="ALG202" s="27"/>
      <c r="ALH202" s="27"/>
      <c r="ALI202" s="27"/>
      <c r="ALJ202" s="27"/>
      <c r="ALK202" s="27"/>
      <c r="ALL202" s="27"/>
      <c r="ALM202" s="27"/>
      <c r="ALN202" s="27"/>
      <c r="ALO202" s="27"/>
      <c r="ALP202" s="27"/>
      <c r="ALQ202" s="27"/>
      <c r="ALR202" s="27"/>
      <c r="ALS202" s="27"/>
      <c r="ALT202" s="27"/>
      <c r="ALU202" s="27"/>
      <c r="ALV202" s="27"/>
      <c r="ALW202" s="27"/>
      <c r="ALX202" s="27"/>
      <c r="ALY202" s="27"/>
      <c r="ALZ202" s="27"/>
      <c r="AMA202" s="27"/>
      <c r="AMB202" s="27"/>
      <c r="AMC202" s="27"/>
      <c r="AMD202" s="27"/>
      <c r="AME202" s="27"/>
      <c r="AMF202" s="27"/>
      <c r="AMG202" s="27"/>
      <c r="AMH202" s="27"/>
      <c r="AMI202" s="27"/>
      <c r="AMJ202" s="27"/>
    </row>
    <row r="203" spans="1:1024" hidden="1">
      <c r="A203" s="28">
        <v>1130189</v>
      </c>
      <c r="B203" s="84" t="s">
        <v>406</v>
      </c>
      <c r="C203" s="28">
        <v>100</v>
      </c>
      <c r="D203" s="42">
        <v>2</v>
      </c>
      <c r="E203" s="45">
        <v>2</v>
      </c>
      <c r="F203" s="48" t="s">
        <v>51</v>
      </c>
      <c r="G203" s="10" t="s">
        <v>101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  <c r="HL203" s="27"/>
      <c r="HM203" s="27"/>
      <c r="HN203" s="27"/>
      <c r="HO203" s="27"/>
      <c r="HP203" s="27"/>
      <c r="HQ203" s="27"/>
      <c r="HR203" s="27"/>
      <c r="HS203" s="27"/>
      <c r="HT203" s="27"/>
      <c r="HU203" s="27"/>
      <c r="HV203" s="27"/>
      <c r="HW203" s="27"/>
      <c r="HX203" s="27"/>
      <c r="HY203" s="27"/>
      <c r="HZ203" s="27"/>
      <c r="IA203" s="27"/>
      <c r="IB203" s="27"/>
      <c r="IC203" s="27"/>
      <c r="ID203" s="27"/>
      <c r="IE203" s="27"/>
      <c r="IF203" s="27"/>
      <c r="IG203" s="27"/>
      <c r="IH203" s="27"/>
      <c r="II203" s="27"/>
      <c r="IJ203" s="27"/>
      <c r="IK203" s="27"/>
      <c r="IL203" s="27"/>
      <c r="IM203" s="27"/>
      <c r="IN203" s="27"/>
      <c r="IO203" s="27"/>
      <c r="IP203" s="27"/>
      <c r="IQ203" s="27"/>
      <c r="IR203" s="27"/>
      <c r="IS203" s="27"/>
      <c r="IT203" s="27"/>
      <c r="IU203" s="27"/>
      <c r="IV203" s="27"/>
      <c r="IW203" s="27"/>
      <c r="IX203" s="27"/>
      <c r="IY203" s="27"/>
      <c r="IZ203" s="27"/>
      <c r="JA203" s="27"/>
      <c r="JB203" s="27"/>
      <c r="JC203" s="27"/>
      <c r="JD203" s="27"/>
      <c r="JE203" s="27"/>
      <c r="JF203" s="27"/>
      <c r="JG203" s="27"/>
      <c r="JH203" s="27"/>
      <c r="JI203" s="27"/>
      <c r="JJ203" s="27"/>
      <c r="JK203" s="27"/>
      <c r="JL203" s="27"/>
      <c r="JM203" s="27"/>
      <c r="JN203" s="27"/>
      <c r="JO203" s="27"/>
      <c r="JP203" s="27"/>
      <c r="JQ203" s="27"/>
      <c r="JR203" s="27"/>
      <c r="JS203" s="27"/>
      <c r="JT203" s="27"/>
      <c r="JU203" s="27"/>
      <c r="JV203" s="27"/>
      <c r="JW203" s="27"/>
      <c r="JX203" s="27"/>
      <c r="JY203" s="27"/>
      <c r="JZ203" s="27"/>
      <c r="KA203" s="27"/>
      <c r="KB203" s="27"/>
      <c r="KC203" s="27"/>
      <c r="KD203" s="27"/>
      <c r="KE203" s="27"/>
      <c r="KF203" s="27"/>
      <c r="KG203" s="27"/>
      <c r="KH203" s="27"/>
      <c r="KI203" s="27"/>
      <c r="KJ203" s="27"/>
      <c r="KK203" s="27"/>
      <c r="KL203" s="27"/>
      <c r="KM203" s="27"/>
      <c r="KN203" s="27"/>
      <c r="KO203" s="27"/>
      <c r="KP203" s="27"/>
      <c r="KQ203" s="27"/>
      <c r="KR203" s="27"/>
      <c r="KS203" s="27"/>
      <c r="KT203" s="27"/>
      <c r="KU203" s="27"/>
      <c r="KV203" s="27"/>
      <c r="KW203" s="27"/>
      <c r="KX203" s="27"/>
      <c r="KY203" s="27"/>
      <c r="KZ203" s="27"/>
      <c r="LA203" s="27"/>
      <c r="LB203" s="27"/>
      <c r="LC203" s="27"/>
      <c r="LD203" s="27"/>
      <c r="LE203" s="27"/>
      <c r="LF203" s="27"/>
      <c r="LG203" s="27"/>
      <c r="LH203" s="27"/>
      <c r="LI203" s="27"/>
      <c r="LJ203" s="27"/>
      <c r="LK203" s="27"/>
      <c r="LL203" s="27"/>
      <c r="LM203" s="27"/>
      <c r="LN203" s="27"/>
      <c r="LO203" s="27"/>
      <c r="LP203" s="27"/>
      <c r="LQ203" s="27"/>
      <c r="LR203" s="27"/>
      <c r="LS203" s="27"/>
      <c r="LT203" s="27"/>
      <c r="LU203" s="27"/>
      <c r="LV203" s="27"/>
      <c r="LW203" s="27"/>
      <c r="LX203" s="27"/>
      <c r="LY203" s="27"/>
      <c r="LZ203" s="27"/>
      <c r="MA203" s="27"/>
      <c r="MB203" s="27"/>
      <c r="MC203" s="27"/>
      <c r="MD203" s="27"/>
      <c r="ME203" s="27"/>
      <c r="MF203" s="27"/>
      <c r="MG203" s="27"/>
      <c r="MH203" s="27"/>
      <c r="MI203" s="27"/>
      <c r="MJ203" s="27"/>
      <c r="MK203" s="27"/>
      <c r="ML203" s="27"/>
      <c r="MM203" s="27"/>
      <c r="MN203" s="27"/>
      <c r="MO203" s="27"/>
      <c r="MP203" s="27"/>
      <c r="MQ203" s="27"/>
      <c r="MR203" s="27"/>
      <c r="MS203" s="27"/>
      <c r="MT203" s="27"/>
      <c r="MU203" s="27"/>
      <c r="MV203" s="27"/>
      <c r="MW203" s="27"/>
      <c r="MX203" s="27"/>
      <c r="MY203" s="27"/>
      <c r="MZ203" s="27"/>
      <c r="NA203" s="27"/>
      <c r="NB203" s="27"/>
      <c r="NC203" s="27"/>
      <c r="ND203" s="27"/>
      <c r="NE203" s="27"/>
      <c r="NF203" s="27"/>
      <c r="NG203" s="27"/>
      <c r="NH203" s="27"/>
      <c r="NI203" s="27"/>
      <c r="NJ203" s="27"/>
      <c r="NK203" s="27"/>
      <c r="NL203" s="27"/>
      <c r="NM203" s="27"/>
      <c r="NN203" s="27"/>
      <c r="NO203" s="27"/>
      <c r="NP203" s="27"/>
      <c r="NQ203" s="27"/>
      <c r="NR203" s="27"/>
      <c r="NS203" s="27"/>
      <c r="NT203" s="27"/>
      <c r="NU203" s="27"/>
      <c r="NV203" s="27"/>
      <c r="NW203" s="27"/>
      <c r="NX203" s="27"/>
      <c r="NY203" s="27"/>
      <c r="NZ203" s="27"/>
      <c r="OA203" s="27"/>
      <c r="OB203" s="27"/>
      <c r="OC203" s="27"/>
      <c r="OD203" s="27"/>
      <c r="OE203" s="27"/>
      <c r="OF203" s="27"/>
      <c r="OG203" s="27"/>
      <c r="OH203" s="27"/>
      <c r="OI203" s="27"/>
      <c r="OJ203" s="27"/>
      <c r="OK203" s="27"/>
      <c r="OL203" s="27"/>
      <c r="OM203" s="27"/>
      <c r="ON203" s="27"/>
      <c r="OO203" s="27"/>
      <c r="OP203" s="27"/>
      <c r="OQ203" s="27"/>
      <c r="OR203" s="27"/>
      <c r="OS203" s="27"/>
      <c r="OT203" s="27"/>
      <c r="OU203" s="27"/>
      <c r="OV203" s="27"/>
      <c r="OW203" s="27"/>
      <c r="OX203" s="27"/>
      <c r="OY203" s="27"/>
      <c r="OZ203" s="27"/>
      <c r="PA203" s="27"/>
      <c r="PB203" s="27"/>
      <c r="PC203" s="27"/>
      <c r="PD203" s="27"/>
      <c r="PE203" s="27"/>
      <c r="PF203" s="27"/>
      <c r="PG203" s="27"/>
      <c r="PH203" s="27"/>
      <c r="PI203" s="27"/>
      <c r="PJ203" s="27"/>
      <c r="PK203" s="27"/>
      <c r="PL203" s="27"/>
      <c r="PM203" s="27"/>
      <c r="PN203" s="27"/>
      <c r="PO203" s="27"/>
      <c r="PP203" s="27"/>
      <c r="PQ203" s="27"/>
      <c r="PR203" s="27"/>
      <c r="PS203" s="27"/>
      <c r="PT203" s="27"/>
      <c r="PU203" s="27"/>
      <c r="PV203" s="27"/>
      <c r="PW203" s="27"/>
      <c r="PX203" s="27"/>
      <c r="PY203" s="27"/>
      <c r="PZ203" s="27"/>
      <c r="QA203" s="27"/>
      <c r="QB203" s="27"/>
      <c r="QC203" s="27"/>
      <c r="QD203" s="27"/>
      <c r="QE203" s="27"/>
      <c r="QF203" s="27"/>
      <c r="QG203" s="27"/>
      <c r="QH203" s="27"/>
      <c r="QI203" s="27"/>
      <c r="QJ203" s="27"/>
      <c r="QK203" s="27"/>
      <c r="QL203" s="27"/>
      <c r="QM203" s="27"/>
      <c r="QN203" s="27"/>
      <c r="QO203" s="27"/>
      <c r="QP203" s="27"/>
      <c r="QQ203" s="27"/>
      <c r="QR203" s="27"/>
      <c r="QS203" s="27"/>
      <c r="QT203" s="27"/>
      <c r="QU203" s="27"/>
      <c r="QV203" s="27"/>
      <c r="QW203" s="27"/>
      <c r="QX203" s="27"/>
      <c r="QY203" s="27"/>
      <c r="QZ203" s="27"/>
      <c r="RA203" s="27"/>
      <c r="RB203" s="27"/>
      <c r="RC203" s="27"/>
      <c r="RD203" s="27"/>
      <c r="RE203" s="27"/>
      <c r="RF203" s="27"/>
      <c r="RG203" s="27"/>
      <c r="RH203" s="27"/>
      <c r="RI203" s="27"/>
      <c r="RJ203" s="27"/>
      <c r="RK203" s="27"/>
      <c r="RL203" s="27"/>
      <c r="RM203" s="27"/>
      <c r="RN203" s="27"/>
      <c r="RO203" s="27"/>
      <c r="RP203" s="27"/>
      <c r="RQ203" s="27"/>
      <c r="RR203" s="27"/>
      <c r="RS203" s="27"/>
      <c r="RT203" s="27"/>
      <c r="RU203" s="27"/>
      <c r="RV203" s="27"/>
      <c r="RW203" s="27"/>
      <c r="RX203" s="27"/>
      <c r="RY203" s="27"/>
      <c r="RZ203" s="27"/>
      <c r="SA203" s="27"/>
      <c r="SB203" s="27"/>
      <c r="SC203" s="27"/>
      <c r="SD203" s="27"/>
      <c r="SE203" s="27"/>
      <c r="SF203" s="27"/>
      <c r="SG203" s="27"/>
      <c r="SH203" s="27"/>
      <c r="SI203" s="27"/>
      <c r="SJ203" s="27"/>
      <c r="SK203" s="27"/>
      <c r="SL203" s="27"/>
      <c r="SM203" s="27"/>
      <c r="SN203" s="27"/>
      <c r="SO203" s="27"/>
      <c r="SP203" s="27"/>
      <c r="SQ203" s="27"/>
      <c r="SR203" s="27"/>
      <c r="SS203" s="27"/>
      <c r="ST203" s="27"/>
      <c r="SU203" s="27"/>
      <c r="SV203" s="27"/>
      <c r="SW203" s="27"/>
      <c r="SX203" s="27"/>
      <c r="SY203" s="27"/>
      <c r="SZ203" s="27"/>
      <c r="TA203" s="27"/>
      <c r="TB203" s="27"/>
      <c r="TC203" s="27"/>
      <c r="TD203" s="27"/>
      <c r="TE203" s="27"/>
      <c r="TF203" s="27"/>
      <c r="TG203" s="27"/>
      <c r="TH203" s="27"/>
      <c r="TI203" s="27"/>
      <c r="TJ203" s="27"/>
      <c r="TK203" s="27"/>
      <c r="TL203" s="27"/>
      <c r="TM203" s="27"/>
      <c r="TN203" s="27"/>
      <c r="TO203" s="27"/>
      <c r="TP203" s="27"/>
      <c r="TQ203" s="27"/>
      <c r="TR203" s="27"/>
      <c r="TS203" s="27"/>
      <c r="TT203" s="27"/>
      <c r="TU203" s="27"/>
      <c r="TV203" s="27"/>
      <c r="TW203" s="27"/>
      <c r="TX203" s="27"/>
      <c r="TY203" s="27"/>
      <c r="TZ203" s="27"/>
      <c r="UA203" s="27"/>
      <c r="UB203" s="27"/>
      <c r="UC203" s="27"/>
      <c r="UD203" s="27"/>
      <c r="UE203" s="27"/>
      <c r="UF203" s="27"/>
      <c r="UG203" s="27"/>
      <c r="UH203" s="27"/>
      <c r="UI203" s="27"/>
      <c r="UJ203" s="27"/>
      <c r="UK203" s="27"/>
      <c r="UL203" s="27"/>
      <c r="UM203" s="27"/>
      <c r="UN203" s="27"/>
      <c r="UO203" s="27"/>
      <c r="UP203" s="27"/>
      <c r="UQ203" s="27"/>
      <c r="UR203" s="27"/>
      <c r="US203" s="27"/>
      <c r="UT203" s="27"/>
      <c r="UU203" s="27"/>
      <c r="UV203" s="27"/>
      <c r="UW203" s="27"/>
      <c r="UX203" s="27"/>
      <c r="UY203" s="27"/>
      <c r="UZ203" s="27"/>
      <c r="VA203" s="27"/>
      <c r="VB203" s="27"/>
      <c r="VC203" s="27"/>
      <c r="VD203" s="27"/>
      <c r="VE203" s="27"/>
      <c r="VF203" s="27"/>
      <c r="VG203" s="27"/>
      <c r="VH203" s="27"/>
      <c r="VI203" s="27"/>
      <c r="VJ203" s="27"/>
      <c r="VK203" s="27"/>
      <c r="VL203" s="27"/>
      <c r="VM203" s="27"/>
      <c r="VN203" s="27"/>
      <c r="VO203" s="27"/>
      <c r="VP203" s="27"/>
      <c r="VQ203" s="27"/>
      <c r="VR203" s="27"/>
      <c r="VS203" s="27"/>
      <c r="VT203" s="27"/>
      <c r="VU203" s="27"/>
      <c r="VV203" s="27"/>
      <c r="VW203" s="27"/>
      <c r="VX203" s="27"/>
      <c r="VY203" s="27"/>
      <c r="VZ203" s="27"/>
      <c r="WA203" s="27"/>
      <c r="WB203" s="27"/>
      <c r="WC203" s="27"/>
      <c r="WD203" s="27"/>
      <c r="WE203" s="27"/>
      <c r="WF203" s="27"/>
      <c r="WG203" s="27"/>
      <c r="WH203" s="27"/>
      <c r="WI203" s="27"/>
      <c r="WJ203" s="27"/>
      <c r="WK203" s="27"/>
      <c r="WL203" s="27"/>
      <c r="WM203" s="27"/>
      <c r="WN203" s="27"/>
      <c r="WO203" s="27"/>
      <c r="WP203" s="27"/>
      <c r="WQ203" s="27"/>
      <c r="WR203" s="27"/>
      <c r="WS203" s="27"/>
      <c r="WT203" s="27"/>
      <c r="WU203" s="27"/>
      <c r="WV203" s="27"/>
      <c r="WW203" s="27"/>
      <c r="WX203" s="27"/>
      <c r="WY203" s="27"/>
      <c r="WZ203" s="27"/>
      <c r="XA203" s="27"/>
      <c r="XB203" s="27"/>
      <c r="XC203" s="27"/>
      <c r="XD203" s="27"/>
      <c r="XE203" s="27"/>
      <c r="XF203" s="27"/>
      <c r="XG203" s="27"/>
      <c r="XH203" s="27"/>
      <c r="XI203" s="27"/>
      <c r="XJ203" s="27"/>
      <c r="XK203" s="27"/>
      <c r="XL203" s="27"/>
      <c r="XM203" s="27"/>
      <c r="XN203" s="27"/>
      <c r="XO203" s="27"/>
      <c r="XP203" s="27"/>
      <c r="XQ203" s="27"/>
      <c r="XR203" s="27"/>
      <c r="XS203" s="27"/>
      <c r="XT203" s="27"/>
      <c r="XU203" s="27"/>
      <c r="XV203" s="27"/>
      <c r="XW203" s="27"/>
      <c r="XX203" s="27"/>
      <c r="XY203" s="27"/>
      <c r="XZ203" s="27"/>
      <c r="YA203" s="27"/>
      <c r="YB203" s="27"/>
      <c r="YC203" s="27"/>
      <c r="YD203" s="27"/>
      <c r="YE203" s="27"/>
      <c r="YF203" s="27"/>
      <c r="YG203" s="27"/>
      <c r="YH203" s="27"/>
      <c r="YI203" s="27"/>
      <c r="YJ203" s="27"/>
      <c r="YK203" s="27"/>
      <c r="YL203" s="27"/>
      <c r="YM203" s="27"/>
      <c r="YN203" s="27"/>
      <c r="YO203" s="27"/>
      <c r="YP203" s="27"/>
      <c r="YQ203" s="27"/>
      <c r="YR203" s="27"/>
      <c r="YS203" s="27"/>
      <c r="YT203" s="27"/>
      <c r="YU203" s="27"/>
      <c r="YV203" s="27"/>
      <c r="YW203" s="27"/>
      <c r="YX203" s="27"/>
      <c r="YY203" s="27"/>
      <c r="YZ203" s="27"/>
      <c r="ZA203" s="27"/>
      <c r="ZB203" s="27"/>
      <c r="ZC203" s="27"/>
      <c r="ZD203" s="27"/>
      <c r="ZE203" s="27"/>
      <c r="ZF203" s="27"/>
      <c r="ZG203" s="27"/>
      <c r="ZH203" s="27"/>
      <c r="ZI203" s="27"/>
      <c r="ZJ203" s="27"/>
      <c r="ZK203" s="27"/>
      <c r="ZL203" s="27"/>
      <c r="ZM203" s="27"/>
      <c r="ZN203" s="27"/>
      <c r="ZO203" s="27"/>
      <c r="ZP203" s="27"/>
      <c r="ZQ203" s="27"/>
      <c r="ZR203" s="27"/>
      <c r="ZS203" s="27"/>
      <c r="ZT203" s="27"/>
      <c r="ZU203" s="27"/>
      <c r="ZV203" s="27"/>
      <c r="ZW203" s="27"/>
      <c r="ZX203" s="27"/>
      <c r="ZY203" s="27"/>
      <c r="ZZ203" s="27"/>
      <c r="AAA203" s="27"/>
      <c r="AAB203" s="27"/>
      <c r="AAC203" s="27"/>
      <c r="AAD203" s="27"/>
      <c r="AAE203" s="27"/>
      <c r="AAF203" s="27"/>
      <c r="AAG203" s="27"/>
      <c r="AAH203" s="27"/>
      <c r="AAI203" s="27"/>
      <c r="AAJ203" s="27"/>
      <c r="AAK203" s="27"/>
      <c r="AAL203" s="27"/>
      <c r="AAM203" s="27"/>
      <c r="AAN203" s="27"/>
      <c r="AAO203" s="27"/>
      <c r="AAP203" s="27"/>
      <c r="AAQ203" s="27"/>
      <c r="AAR203" s="27"/>
      <c r="AAS203" s="27"/>
      <c r="AAT203" s="27"/>
      <c r="AAU203" s="27"/>
      <c r="AAV203" s="27"/>
      <c r="AAW203" s="27"/>
      <c r="AAX203" s="27"/>
      <c r="AAY203" s="27"/>
      <c r="AAZ203" s="27"/>
      <c r="ABA203" s="27"/>
      <c r="ABB203" s="27"/>
      <c r="ABC203" s="27"/>
      <c r="ABD203" s="27"/>
      <c r="ABE203" s="27"/>
      <c r="ABF203" s="27"/>
      <c r="ABG203" s="27"/>
      <c r="ABH203" s="27"/>
      <c r="ABI203" s="27"/>
      <c r="ABJ203" s="27"/>
      <c r="ABK203" s="27"/>
      <c r="ABL203" s="27"/>
      <c r="ABM203" s="27"/>
      <c r="ABN203" s="27"/>
      <c r="ABO203" s="27"/>
      <c r="ABP203" s="27"/>
      <c r="ABQ203" s="27"/>
      <c r="ABR203" s="27"/>
      <c r="ABS203" s="27"/>
      <c r="ABT203" s="27"/>
      <c r="ABU203" s="27"/>
      <c r="ABV203" s="27"/>
      <c r="ABW203" s="27"/>
      <c r="ABX203" s="27"/>
      <c r="ABY203" s="27"/>
      <c r="ABZ203" s="27"/>
      <c r="ACA203" s="27"/>
      <c r="ACB203" s="27"/>
      <c r="ACC203" s="27"/>
      <c r="ACD203" s="27"/>
      <c r="ACE203" s="27"/>
      <c r="ACF203" s="27"/>
      <c r="ACG203" s="27"/>
      <c r="ACH203" s="27"/>
      <c r="ACI203" s="27"/>
      <c r="ACJ203" s="27"/>
      <c r="ACK203" s="27"/>
      <c r="ACL203" s="27"/>
      <c r="ACM203" s="27"/>
      <c r="ACN203" s="27"/>
      <c r="ACO203" s="27"/>
      <c r="ACP203" s="27"/>
      <c r="ACQ203" s="27"/>
      <c r="ACR203" s="27"/>
      <c r="ACS203" s="27"/>
      <c r="ACT203" s="27"/>
      <c r="ACU203" s="27"/>
      <c r="ACV203" s="27"/>
      <c r="ACW203" s="27"/>
      <c r="ACX203" s="27"/>
      <c r="ACY203" s="27"/>
      <c r="ACZ203" s="27"/>
      <c r="ADA203" s="27"/>
      <c r="ADB203" s="27"/>
      <c r="ADC203" s="27"/>
      <c r="ADD203" s="27"/>
      <c r="ADE203" s="27"/>
      <c r="ADF203" s="27"/>
      <c r="ADG203" s="27"/>
      <c r="ADH203" s="27"/>
      <c r="ADI203" s="27"/>
      <c r="ADJ203" s="27"/>
      <c r="ADK203" s="27"/>
      <c r="ADL203" s="27"/>
      <c r="ADM203" s="27"/>
      <c r="ADN203" s="27"/>
      <c r="ADO203" s="27"/>
      <c r="ADP203" s="27"/>
      <c r="ADQ203" s="27"/>
      <c r="ADR203" s="27"/>
      <c r="ADS203" s="27"/>
      <c r="ADT203" s="27"/>
      <c r="ADU203" s="27"/>
      <c r="ADV203" s="27"/>
      <c r="ADW203" s="27"/>
      <c r="ADX203" s="27"/>
      <c r="ADY203" s="27"/>
      <c r="ADZ203" s="27"/>
      <c r="AEA203" s="27"/>
      <c r="AEB203" s="27"/>
      <c r="AEC203" s="27"/>
      <c r="AED203" s="27"/>
      <c r="AEE203" s="27"/>
      <c r="AEF203" s="27"/>
      <c r="AEG203" s="27"/>
      <c r="AEH203" s="27"/>
      <c r="AEI203" s="27"/>
      <c r="AEJ203" s="27"/>
      <c r="AEK203" s="27"/>
      <c r="AEL203" s="27"/>
      <c r="AEM203" s="27"/>
      <c r="AEN203" s="27"/>
      <c r="AEO203" s="27"/>
      <c r="AEP203" s="27"/>
      <c r="AEQ203" s="27"/>
      <c r="AER203" s="27"/>
      <c r="AES203" s="27"/>
      <c r="AET203" s="27"/>
      <c r="AEU203" s="27"/>
      <c r="AEV203" s="27"/>
      <c r="AEW203" s="27"/>
      <c r="AEX203" s="27"/>
      <c r="AEY203" s="27"/>
      <c r="AEZ203" s="27"/>
      <c r="AFA203" s="27"/>
      <c r="AFB203" s="27"/>
      <c r="AFC203" s="27"/>
      <c r="AFD203" s="27"/>
      <c r="AFE203" s="27"/>
      <c r="AFF203" s="27"/>
      <c r="AFG203" s="27"/>
      <c r="AFH203" s="27"/>
      <c r="AFI203" s="27"/>
      <c r="AFJ203" s="27"/>
      <c r="AFK203" s="27"/>
      <c r="AFL203" s="27"/>
      <c r="AFM203" s="27"/>
      <c r="AFN203" s="27"/>
      <c r="AFO203" s="27"/>
      <c r="AFP203" s="27"/>
      <c r="AFQ203" s="27"/>
      <c r="AFR203" s="27"/>
      <c r="AFS203" s="27"/>
      <c r="AFT203" s="27"/>
      <c r="AFU203" s="27"/>
      <c r="AFV203" s="27"/>
      <c r="AFW203" s="27"/>
      <c r="AFX203" s="27"/>
      <c r="AFY203" s="27"/>
      <c r="AFZ203" s="27"/>
      <c r="AGA203" s="27"/>
      <c r="AGB203" s="27"/>
      <c r="AGC203" s="27"/>
      <c r="AGD203" s="27"/>
      <c r="AGE203" s="27"/>
      <c r="AGF203" s="27"/>
      <c r="AGG203" s="27"/>
      <c r="AGH203" s="27"/>
      <c r="AGI203" s="27"/>
      <c r="AGJ203" s="27"/>
      <c r="AGK203" s="27"/>
      <c r="AGL203" s="27"/>
      <c r="AGM203" s="27"/>
      <c r="AGN203" s="27"/>
      <c r="AGO203" s="27"/>
      <c r="AGP203" s="27"/>
      <c r="AGQ203" s="27"/>
      <c r="AGR203" s="27"/>
      <c r="AGS203" s="27"/>
      <c r="AGT203" s="27"/>
      <c r="AGU203" s="27"/>
      <c r="AGV203" s="27"/>
      <c r="AGW203" s="27"/>
      <c r="AGX203" s="27"/>
      <c r="AGY203" s="27"/>
      <c r="AGZ203" s="27"/>
      <c r="AHA203" s="27"/>
      <c r="AHB203" s="27"/>
      <c r="AHC203" s="27"/>
      <c r="AHD203" s="27"/>
      <c r="AHE203" s="27"/>
      <c r="AHF203" s="27"/>
      <c r="AHG203" s="27"/>
      <c r="AHH203" s="27"/>
      <c r="AHI203" s="27"/>
      <c r="AHJ203" s="27"/>
      <c r="AHK203" s="27"/>
      <c r="AHL203" s="27"/>
      <c r="AHM203" s="27"/>
      <c r="AHN203" s="27"/>
      <c r="AHO203" s="27"/>
      <c r="AHP203" s="27"/>
      <c r="AHQ203" s="27"/>
      <c r="AHR203" s="27"/>
      <c r="AHS203" s="27"/>
      <c r="AHT203" s="27"/>
      <c r="AHU203" s="27"/>
      <c r="AHV203" s="27"/>
      <c r="AHW203" s="27"/>
      <c r="AHX203" s="27"/>
      <c r="AHY203" s="27"/>
      <c r="AHZ203" s="27"/>
      <c r="AIA203" s="27"/>
      <c r="AIB203" s="27"/>
      <c r="AIC203" s="27"/>
      <c r="AID203" s="27"/>
      <c r="AIE203" s="27"/>
      <c r="AIF203" s="27"/>
      <c r="AIG203" s="27"/>
      <c r="AIH203" s="27"/>
      <c r="AII203" s="27"/>
      <c r="AIJ203" s="27"/>
      <c r="AIK203" s="27"/>
      <c r="AIL203" s="27"/>
      <c r="AIM203" s="27"/>
      <c r="AIN203" s="27"/>
      <c r="AIO203" s="27"/>
      <c r="AIP203" s="27"/>
      <c r="AIQ203" s="27"/>
      <c r="AIR203" s="27"/>
      <c r="AIS203" s="27"/>
      <c r="AIT203" s="27"/>
      <c r="AIU203" s="27"/>
      <c r="AIV203" s="27"/>
      <c r="AIW203" s="27"/>
      <c r="AIX203" s="27"/>
      <c r="AIY203" s="27"/>
      <c r="AIZ203" s="27"/>
      <c r="AJA203" s="27"/>
      <c r="AJB203" s="27"/>
      <c r="AJC203" s="27"/>
      <c r="AJD203" s="27"/>
      <c r="AJE203" s="27"/>
      <c r="AJF203" s="27"/>
      <c r="AJG203" s="27"/>
      <c r="AJH203" s="27"/>
      <c r="AJI203" s="27"/>
      <c r="AJJ203" s="27"/>
      <c r="AJK203" s="27"/>
      <c r="AJL203" s="27"/>
      <c r="AJM203" s="27"/>
      <c r="AJN203" s="27"/>
      <c r="AJO203" s="27"/>
      <c r="AJP203" s="27"/>
      <c r="AJQ203" s="27"/>
      <c r="AJR203" s="27"/>
      <c r="AJS203" s="27"/>
      <c r="AJT203" s="27"/>
      <c r="AJU203" s="27"/>
      <c r="AJV203" s="27"/>
      <c r="AJW203" s="27"/>
      <c r="AJX203" s="27"/>
      <c r="AJY203" s="27"/>
      <c r="AJZ203" s="27"/>
      <c r="AKA203" s="27"/>
      <c r="AKB203" s="27"/>
      <c r="AKC203" s="27"/>
      <c r="AKD203" s="27"/>
      <c r="AKE203" s="27"/>
      <c r="AKF203" s="27"/>
      <c r="AKG203" s="27"/>
      <c r="AKH203" s="27"/>
      <c r="AKI203" s="27"/>
      <c r="AKJ203" s="27"/>
      <c r="AKK203" s="27"/>
      <c r="AKL203" s="27"/>
      <c r="AKM203" s="27"/>
      <c r="AKN203" s="27"/>
      <c r="AKO203" s="27"/>
      <c r="AKP203" s="27"/>
      <c r="AKQ203" s="27"/>
      <c r="AKR203" s="27"/>
      <c r="AKS203" s="27"/>
      <c r="AKT203" s="27"/>
      <c r="AKU203" s="27"/>
      <c r="AKV203" s="27"/>
      <c r="AKW203" s="27"/>
      <c r="AKX203" s="27"/>
      <c r="AKY203" s="27"/>
      <c r="AKZ203" s="27"/>
      <c r="ALA203" s="27"/>
      <c r="ALB203" s="27"/>
      <c r="ALC203" s="27"/>
      <c r="ALD203" s="27"/>
      <c r="ALE203" s="27"/>
      <c r="ALF203" s="27"/>
      <c r="ALG203" s="27"/>
      <c r="ALH203" s="27"/>
      <c r="ALI203" s="27"/>
      <c r="ALJ203" s="27"/>
      <c r="ALK203" s="27"/>
      <c r="ALL203" s="27"/>
      <c r="ALM203" s="27"/>
      <c r="ALN203" s="27"/>
      <c r="ALO203" s="27"/>
      <c r="ALP203" s="27"/>
      <c r="ALQ203" s="27"/>
      <c r="ALR203" s="27"/>
      <c r="ALS203" s="27"/>
      <c r="ALT203" s="27"/>
      <c r="ALU203" s="27"/>
      <c r="ALV203" s="27"/>
      <c r="ALW203" s="27"/>
      <c r="ALX203" s="27"/>
      <c r="ALY203" s="27"/>
      <c r="ALZ203" s="27"/>
      <c r="AMA203" s="27"/>
      <c r="AMB203" s="27"/>
      <c r="AMC203" s="27"/>
      <c r="AMD203" s="27"/>
      <c r="AME203" s="27"/>
      <c r="AMF203" s="27"/>
      <c r="AMG203" s="27"/>
      <c r="AMH203" s="27"/>
      <c r="AMI203" s="27"/>
      <c r="AMJ203" s="27"/>
    </row>
    <row r="204" spans="1:1024" hidden="1">
      <c r="A204" s="28">
        <v>2130001</v>
      </c>
      <c r="B204" s="84" t="s">
        <v>108</v>
      </c>
      <c r="C204" s="28">
        <v>115</v>
      </c>
      <c r="D204" s="42">
        <v>4</v>
      </c>
      <c r="E204" s="45">
        <v>1</v>
      </c>
      <c r="F204" s="44" t="s">
        <v>48</v>
      </c>
      <c r="G204" s="10" t="s">
        <v>71</v>
      </c>
    </row>
    <row r="205" spans="1:1024" hidden="1">
      <c r="A205" s="28">
        <v>2130002</v>
      </c>
      <c r="B205" s="84" t="s">
        <v>104</v>
      </c>
      <c r="C205" s="28">
        <v>100</v>
      </c>
      <c r="D205" s="42">
        <v>1</v>
      </c>
      <c r="E205" s="45">
        <v>1</v>
      </c>
      <c r="F205" s="44" t="s">
        <v>48</v>
      </c>
      <c r="G205" s="10" t="s">
        <v>105</v>
      </c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  <c r="JD205" s="27"/>
      <c r="JE205" s="27"/>
      <c r="JF205" s="27"/>
      <c r="JG205" s="27"/>
      <c r="JH205" s="27"/>
      <c r="JI205" s="27"/>
      <c r="JJ205" s="27"/>
      <c r="JK205" s="27"/>
      <c r="JL205" s="27"/>
      <c r="JM205" s="27"/>
      <c r="JN205" s="27"/>
      <c r="JO205" s="27"/>
      <c r="JP205" s="27"/>
      <c r="JQ205" s="27"/>
      <c r="JR205" s="27"/>
      <c r="JS205" s="27"/>
      <c r="JT205" s="27"/>
      <c r="JU205" s="27"/>
      <c r="JV205" s="27"/>
      <c r="JW205" s="27"/>
      <c r="JX205" s="27"/>
      <c r="JY205" s="27"/>
      <c r="JZ205" s="27"/>
      <c r="KA205" s="27"/>
      <c r="KB205" s="27"/>
      <c r="KC205" s="27"/>
      <c r="KD205" s="27"/>
      <c r="KE205" s="27"/>
      <c r="KF205" s="27"/>
      <c r="KG205" s="27"/>
      <c r="KH205" s="27"/>
      <c r="KI205" s="27"/>
      <c r="KJ205" s="27"/>
      <c r="KK205" s="27"/>
      <c r="KL205" s="27"/>
      <c r="KM205" s="27"/>
      <c r="KN205" s="27"/>
      <c r="KO205" s="27"/>
      <c r="KP205" s="27"/>
      <c r="KQ205" s="27"/>
      <c r="KR205" s="27"/>
      <c r="KS205" s="27"/>
      <c r="KT205" s="27"/>
      <c r="KU205" s="27"/>
      <c r="KV205" s="27"/>
      <c r="KW205" s="27"/>
      <c r="KX205" s="27"/>
      <c r="KY205" s="27"/>
      <c r="KZ205" s="27"/>
      <c r="LA205" s="27"/>
      <c r="LB205" s="27"/>
      <c r="LC205" s="27"/>
      <c r="LD205" s="27"/>
      <c r="LE205" s="27"/>
      <c r="LF205" s="27"/>
      <c r="LG205" s="27"/>
      <c r="LH205" s="27"/>
      <c r="LI205" s="27"/>
      <c r="LJ205" s="27"/>
      <c r="LK205" s="27"/>
      <c r="LL205" s="27"/>
      <c r="LM205" s="27"/>
      <c r="LN205" s="27"/>
      <c r="LO205" s="27"/>
      <c r="LP205" s="27"/>
      <c r="LQ205" s="27"/>
      <c r="LR205" s="27"/>
      <c r="LS205" s="27"/>
      <c r="LT205" s="27"/>
      <c r="LU205" s="27"/>
      <c r="LV205" s="27"/>
      <c r="LW205" s="27"/>
      <c r="LX205" s="27"/>
      <c r="LY205" s="27"/>
      <c r="LZ205" s="27"/>
      <c r="MA205" s="27"/>
      <c r="MB205" s="27"/>
      <c r="MC205" s="27"/>
      <c r="MD205" s="27"/>
      <c r="ME205" s="27"/>
      <c r="MF205" s="27"/>
      <c r="MG205" s="27"/>
      <c r="MH205" s="27"/>
      <c r="MI205" s="27"/>
      <c r="MJ205" s="27"/>
      <c r="MK205" s="27"/>
      <c r="ML205" s="27"/>
      <c r="MM205" s="27"/>
      <c r="MN205" s="27"/>
      <c r="MO205" s="27"/>
      <c r="MP205" s="27"/>
      <c r="MQ205" s="27"/>
      <c r="MR205" s="27"/>
      <c r="MS205" s="27"/>
      <c r="MT205" s="27"/>
      <c r="MU205" s="27"/>
      <c r="MV205" s="27"/>
      <c r="MW205" s="27"/>
      <c r="MX205" s="27"/>
      <c r="MY205" s="27"/>
      <c r="MZ205" s="27"/>
      <c r="NA205" s="27"/>
      <c r="NB205" s="27"/>
      <c r="NC205" s="27"/>
      <c r="ND205" s="27"/>
      <c r="NE205" s="27"/>
      <c r="NF205" s="27"/>
      <c r="NG205" s="27"/>
      <c r="NH205" s="27"/>
      <c r="NI205" s="27"/>
      <c r="NJ205" s="27"/>
      <c r="NK205" s="27"/>
      <c r="NL205" s="27"/>
      <c r="NM205" s="27"/>
      <c r="NN205" s="27"/>
      <c r="NO205" s="27"/>
      <c r="NP205" s="27"/>
      <c r="NQ205" s="27"/>
      <c r="NR205" s="27"/>
      <c r="NS205" s="27"/>
      <c r="NT205" s="27"/>
      <c r="NU205" s="27"/>
      <c r="NV205" s="27"/>
      <c r="NW205" s="27"/>
      <c r="NX205" s="27"/>
      <c r="NY205" s="27"/>
      <c r="NZ205" s="27"/>
      <c r="OA205" s="27"/>
      <c r="OB205" s="27"/>
      <c r="OC205" s="27"/>
      <c r="OD205" s="27"/>
      <c r="OE205" s="27"/>
      <c r="OF205" s="27"/>
      <c r="OG205" s="27"/>
      <c r="OH205" s="27"/>
      <c r="OI205" s="27"/>
      <c r="OJ205" s="27"/>
      <c r="OK205" s="27"/>
      <c r="OL205" s="27"/>
      <c r="OM205" s="27"/>
      <c r="ON205" s="27"/>
      <c r="OO205" s="27"/>
      <c r="OP205" s="27"/>
      <c r="OQ205" s="27"/>
      <c r="OR205" s="27"/>
      <c r="OS205" s="27"/>
      <c r="OT205" s="27"/>
      <c r="OU205" s="27"/>
      <c r="OV205" s="27"/>
      <c r="OW205" s="27"/>
      <c r="OX205" s="27"/>
      <c r="OY205" s="27"/>
      <c r="OZ205" s="27"/>
      <c r="PA205" s="27"/>
      <c r="PB205" s="27"/>
      <c r="PC205" s="27"/>
      <c r="PD205" s="27"/>
      <c r="PE205" s="27"/>
      <c r="PF205" s="27"/>
      <c r="PG205" s="27"/>
      <c r="PH205" s="27"/>
      <c r="PI205" s="27"/>
      <c r="PJ205" s="27"/>
      <c r="PK205" s="27"/>
      <c r="PL205" s="27"/>
      <c r="PM205" s="27"/>
      <c r="PN205" s="27"/>
      <c r="PO205" s="27"/>
      <c r="PP205" s="27"/>
      <c r="PQ205" s="27"/>
      <c r="PR205" s="27"/>
      <c r="PS205" s="27"/>
      <c r="PT205" s="27"/>
      <c r="PU205" s="27"/>
      <c r="PV205" s="27"/>
      <c r="PW205" s="27"/>
      <c r="PX205" s="27"/>
      <c r="PY205" s="27"/>
      <c r="PZ205" s="27"/>
      <c r="QA205" s="27"/>
      <c r="QB205" s="27"/>
      <c r="QC205" s="27"/>
      <c r="QD205" s="27"/>
      <c r="QE205" s="27"/>
      <c r="QF205" s="27"/>
      <c r="QG205" s="27"/>
      <c r="QH205" s="27"/>
      <c r="QI205" s="27"/>
      <c r="QJ205" s="27"/>
      <c r="QK205" s="27"/>
      <c r="QL205" s="27"/>
      <c r="QM205" s="27"/>
      <c r="QN205" s="27"/>
      <c r="QO205" s="27"/>
      <c r="QP205" s="27"/>
      <c r="QQ205" s="27"/>
      <c r="QR205" s="27"/>
      <c r="QS205" s="27"/>
      <c r="QT205" s="27"/>
      <c r="QU205" s="27"/>
      <c r="QV205" s="27"/>
      <c r="QW205" s="27"/>
      <c r="QX205" s="27"/>
      <c r="QY205" s="27"/>
      <c r="QZ205" s="27"/>
      <c r="RA205" s="27"/>
      <c r="RB205" s="27"/>
      <c r="RC205" s="27"/>
      <c r="RD205" s="27"/>
      <c r="RE205" s="27"/>
      <c r="RF205" s="27"/>
      <c r="RG205" s="27"/>
      <c r="RH205" s="27"/>
      <c r="RI205" s="27"/>
      <c r="RJ205" s="27"/>
      <c r="RK205" s="27"/>
      <c r="RL205" s="27"/>
      <c r="RM205" s="27"/>
      <c r="RN205" s="27"/>
      <c r="RO205" s="27"/>
      <c r="RP205" s="27"/>
      <c r="RQ205" s="27"/>
      <c r="RR205" s="27"/>
      <c r="RS205" s="27"/>
      <c r="RT205" s="27"/>
      <c r="RU205" s="27"/>
      <c r="RV205" s="27"/>
      <c r="RW205" s="27"/>
      <c r="RX205" s="27"/>
      <c r="RY205" s="27"/>
      <c r="RZ205" s="27"/>
      <c r="SA205" s="27"/>
      <c r="SB205" s="27"/>
      <c r="SC205" s="27"/>
      <c r="SD205" s="27"/>
      <c r="SE205" s="27"/>
      <c r="SF205" s="27"/>
      <c r="SG205" s="27"/>
      <c r="SH205" s="27"/>
      <c r="SI205" s="27"/>
      <c r="SJ205" s="27"/>
      <c r="SK205" s="27"/>
      <c r="SL205" s="27"/>
      <c r="SM205" s="27"/>
      <c r="SN205" s="27"/>
      <c r="SO205" s="27"/>
      <c r="SP205" s="27"/>
      <c r="SQ205" s="27"/>
      <c r="SR205" s="27"/>
      <c r="SS205" s="27"/>
      <c r="ST205" s="27"/>
      <c r="SU205" s="27"/>
      <c r="SV205" s="27"/>
      <c r="SW205" s="27"/>
      <c r="SX205" s="27"/>
      <c r="SY205" s="27"/>
      <c r="SZ205" s="27"/>
      <c r="TA205" s="27"/>
      <c r="TB205" s="27"/>
      <c r="TC205" s="27"/>
      <c r="TD205" s="27"/>
      <c r="TE205" s="27"/>
      <c r="TF205" s="27"/>
      <c r="TG205" s="27"/>
      <c r="TH205" s="27"/>
      <c r="TI205" s="27"/>
      <c r="TJ205" s="27"/>
      <c r="TK205" s="27"/>
      <c r="TL205" s="27"/>
      <c r="TM205" s="27"/>
      <c r="TN205" s="27"/>
      <c r="TO205" s="27"/>
      <c r="TP205" s="27"/>
      <c r="TQ205" s="27"/>
      <c r="TR205" s="27"/>
      <c r="TS205" s="27"/>
      <c r="TT205" s="27"/>
      <c r="TU205" s="27"/>
      <c r="TV205" s="27"/>
      <c r="TW205" s="27"/>
      <c r="TX205" s="27"/>
      <c r="TY205" s="27"/>
      <c r="TZ205" s="27"/>
      <c r="UA205" s="27"/>
      <c r="UB205" s="27"/>
      <c r="UC205" s="27"/>
      <c r="UD205" s="27"/>
      <c r="UE205" s="27"/>
      <c r="UF205" s="27"/>
      <c r="UG205" s="27"/>
      <c r="UH205" s="27"/>
      <c r="UI205" s="27"/>
      <c r="UJ205" s="27"/>
      <c r="UK205" s="27"/>
      <c r="UL205" s="27"/>
      <c r="UM205" s="27"/>
      <c r="UN205" s="27"/>
      <c r="UO205" s="27"/>
      <c r="UP205" s="27"/>
      <c r="UQ205" s="27"/>
      <c r="UR205" s="27"/>
      <c r="US205" s="27"/>
      <c r="UT205" s="27"/>
      <c r="UU205" s="27"/>
      <c r="UV205" s="27"/>
      <c r="UW205" s="27"/>
      <c r="UX205" s="27"/>
      <c r="UY205" s="27"/>
      <c r="UZ205" s="27"/>
      <c r="VA205" s="27"/>
      <c r="VB205" s="27"/>
      <c r="VC205" s="27"/>
      <c r="VD205" s="27"/>
      <c r="VE205" s="27"/>
      <c r="VF205" s="27"/>
      <c r="VG205" s="27"/>
      <c r="VH205" s="27"/>
      <c r="VI205" s="27"/>
      <c r="VJ205" s="27"/>
      <c r="VK205" s="27"/>
      <c r="VL205" s="27"/>
      <c r="VM205" s="27"/>
      <c r="VN205" s="27"/>
      <c r="VO205" s="27"/>
      <c r="VP205" s="27"/>
      <c r="VQ205" s="27"/>
      <c r="VR205" s="27"/>
      <c r="VS205" s="27"/>
      <c r="VT205" s="27"/>
      <c r="VU205" s="27"/>
      <c r="VV205" s="27"/>
      <c r="VW205" s="27"/>
      <c r="VX205" s="27"/>
      <c r="VY205" s="27"/>
      <c r="VZ205" s="27"/>
      <c r="WA205" s="27"/>
      <c r="WB205" s="27"/>
      <c r="WC205" s="27"/>
      <c r="WD205" s="27"/>
      <c r="WE205" s="27"/>
      <c r="WF205" s="27"/>
      <c r="WG205" s="27"/>
      <c r="WH205" s="27"/>
      <c r="WI205" s="27"/>
      <c r="WJ205" s="27"/>
      <c r="WK205" s="27"/>
      <c r="WL205" s="27"/>
      <c r="WM205" s="27"/>
      <c r="WN205" s="27"/>
      <c r="WO205" s="27"/>
      <c r="WP205" s="27"/>
      <c r="WQ205" s="27"/>
      <c r="WR205" s="27"/>
      <c r="WS205" s="27"/>
      <c r="WT205" s="27"/>
      <c r="WU205" s="27"/>
      <c r="WV205" s="27"/>
      <c r="WW205" s="27"/>
      <c r="WX205" s="27"/>
      <c r="WY205" s="27"/>
      <c r="WZ205" s="27"/>
      <c r="XA205" s="27"/>
      <c r="XB205" s="27"/>
      <c r="XC205" s="27"/>
      <c r="XD205" s="27"/>
      <c r="XE205" s="27"/>
      <c r="XF205" s="27"/>
      <c r="XG205" s="27"/>
      <c r="XH205" s="27"/>
      <c r="XI205" s="27"/>
      <c r="XJ205" s="27"/>
      <c r="XK205" s="27"/>
      <c r="XL205" s="27"/>
      <c r="XM205" s="27"/>
      <c r="XN205" s="27"/>
      <c r="XO205" s="27"/>
      <c r="XP205" s="27"/>
      <c r="XQ205" s="27"/>
      <c r="XR205" s="27"/>
      <c r="XS205" s="27"/>
      <c r="XT205" s="27"/>
      <c r="XU205" s="27"/>
      <c r="XV205" s="27"/>
      <c r="XW205" s="27"/>
      <c r="XX205" s="27"/>
      <c r="XY205" s="27"/>
      <c r="XZ205" s="27"/>
      <c r="YA205" s="27"/>
      <c r="YB205" s="27"/>
      <c r="YC205" s="27"/>
      <c r="YD205" s="27"/>
      <c r="YE205" s="27"/>
      <c r="YF205" s="27"/>
      <c r="YG205" s="27"/>
      <c r="YH205" s="27"/>
      <c r="YI205" s="27"/>
      <c r="YJ205" s="27"/>
      <c r="YK205" s="27"/>
      <c r="YL205" s="27"/>
      <c r="YM205" s="27"/>
      <c r="YN205" s="27"/>
      <c r="YO205" s="27"/>
      <c r="YP205" s="27"/>
      <c r="YQ205" s="27"/>
      <c r="YR205" s="27"/>
      <c r="YS205" s="27"/>
      <c r="YT205" s="27"/>
      <c r="YU205" s="27"/>
      <c r="YV205" s="27"/>
      <c r="YW205" s="27"/>
      <c r="YX205" s="27"/>
      <c r="YY205" s="27"/>
      <c r="YZ205" s="27"/>
      <c r="ZA205" s="27"/>
      <c r="ZB205" s="27"/>
      <c r="ZC205" s="27"/>
      <c r="ZD205" s="27"/>
      <c r="ZE205" s="27"/>
      <c r="ZF205" s="27"/>
      <c r="ZG205" s="27"/>
      <c r="ZH205" s="27"/>
      <c r="ZI205" s="27"/>
      <c r="ZJ205" s="27"/>
      <c r="ZK205" s="27"/>
      <c r="ZL205" s="27"/>
      <c r="ZM205" s="27"/>
      <c r="ZN205" s="27"/>
      <c r="ZO205" s="27"/>
      <c r="ZP205" s="27"/>
      <c r="ZQ205" s="27"/>
      <c r="ZR205" s="27"/>
      <c r="ZS205" s="27"/>
      <c r="ZT205" s="27"/>
      <c r="ZU205" s="27"/>
      <c r="ZV205" s="27"/>
      <c r="ZW205" s="27"/>
      <c r="ZX205" s="27"/>
      <c r="ZY205" s="27"/>
      <c r="ZZ205" s="27"/>
      <c r="AAA205" s="27"/>
      <c r="AAB205" s="27"/>
      <c r="AAC205" s="27"/>
      <c r="AAD205" s="27"/>
      <c r="AAE205" s="27"/>
      <c r="AAF205" s="27"/>
      <c r="AAG205" s="27"/>
      <c r="AAH205" s="27"/>
      <c r="AAI205" s="27"/>
      <c r="AAJ205" s="27"/>
      <c r="AAK205" s="27"/>
      <c r="AAL205" s="27"/>
      <c r="AAM205" s="27"/>
      <c r="AAN205" s="27"/>
      <c r="AAO205" s="27"/>
      <c r="AAP205" s="27"/>
      <c r="AAQ205" s="27"/>
      <c r="AAR205" s="27"/>
      <c r="AAS205" s="27"/>
      <c r="AAT205" s="27"/>
      <c r="AAU205" s="27"/>
      <c r="AAV205" s="27"/>
      <c r="AAW205" s="27"/>
      <c r="AAX205" s="27"/>
      <c r="AAY205" s="27"/>
      <c r="AAZ205" s="27"/>
      <c r="ABA205" s="27"/>
      <c r="ABB205" s="27"/>
      <c r="ABC205" s="27"/>
      <c r="ABD205" s="27"/>
      <c r="ABE205" s="27"/>
      <c r="ABF205" s="27"/>
      <c r="ABG205" s="27"/>
      <c r="ABH205" s="27"/>
      <c r="ABI205" s="27"/>
      <c r="ABJ205" s="27"/>
      <c r="ABK205" s="27"/>
      <c r="ABL205" s="27"/>
      <c r="ABM205" s="27"/>
      <c r="ABN205" s="27"/>
      <c r="ABO205" s="27"/>
      <c r="ABP205" s="27"/>
      <c r="ABQ205" s="27"/>
      <c r="ABR205" s="27"/>
      <c r="ABS205" s="27"/>
      <c r="ABT205" s="27"/>
      <c r="ABU205" s="27"/>
      <c r="ABV205" s="27"/>
      <c r="ABW205" s="27"/>
      <c r="ABX205" s="27"/>
      <c r="ABY205" s="27"/>
      <c r="ABZ205" s="27"/>
      <c r="ACA205" s="27"/>
      <c r="ACB205" s="27"/>
      <c r="ACC205" s="27"/>
      <c r="ACD205" s="27"/>
      <c r="ACE205" s="27"/>
      <c r="ACF205" s="27"/>
      <c r="ACG205" s="27"/>
      <c r="ACH205" s="27"/>
      <c r="ACI205" s="27"/>
      <c r="ACJ205" s="27"/>
      <c r="ACK205" s="27"/>
      <c r="ACL205" s="27"/>
      <c r="ACM205" s="27"/>
      <c r="ACN205" s="27"/>
      <c r="ACO205" s="27"/>
      <c r="ACP205" s="27"/>
      <c r="ACQ205" s="27"/>
      <c r="ACR205" s="27"/>
      <c r="ACS205" s="27"/>
      <c r="ACT205" s="27"/>
      <c r="ACU205" s="27"/>
      <c r="ACV205" s="27"/>
      <c r="ACW205" s="27"/>
      <c r="ACX205" s="27"/>
      <c r="ACY205" s="27"/>
      <c r="ACZ205" s="27"/>
      <c r="ADA205" s="27"/>
      <c r="ADB205" s="27"/>
      <c r="ADC205" s="27"/>
      <c r="ADD205" s="27"/>
      <c r="ADE205" s="27"/>
      <c r="ADF205" s="27"/>
      <c r="ADG205" s="27"/>
      <c r="ADH205" s="27"/>
      <c r="ADI205" s="27"/>
      <c r="ADJ205" s="27"/>
      <c r="ADK205" s="27"/>
      <c r="ADL205" s="27"/>
      <c r="ADM205" s="27"/>
      <c r="ADN205" s="27"/>
      <c r="ADO205" s="27"/>
      <c r="ADP205" s="27"/>
      <c r="ADQ205" s="27"/>
      <c r="ADR205" s="27"/>
      <c r="ADS205" s="27"/>
      <c r="ADT205" s="27"/>
      <c r="ADU205" s="27"/>
      <c r="ADV205" s="27"/>
      <c r="ADW205" s="27"/>
      <c r="ADX205" s="27"/>
      <c r="ADY205" s="27"/>
      <c r="ADZ205" s="27"/>
      <c r="AEA205" s="27"/>
      <c r="AEB205" s="27"/>
      <c r="AEC205" s="27"/>
      <c r="AED205" s="27"/>
      <c r="AEE205" s="27"/>
      <c r="AEF205" s="27"/>
      <c r="AEG205" s="27"/>
      <c r="AEH205" s="27"/>
      <c r="AEI205" s="27"/>
      <c r="AEJ205" s="27"/>
      <c r="AEK205" s="27"/>
      <c r="AEL205" s="27"/>
      <c r="AEM205" s="27"/>
      <c r="AEN205" s="27"/>
      <c r="AEO205" s="27"/>
      <c r="AEP205" s="27"/>
      <c r="AEQ205" s="27"/>
      <c r="AER205" s="27"/>
      <c r="AES205" s="27"/>
      <c r="AET205" s="27"/>
      <c r="AEU205" s="27"/>
      <c r="AEV205" s="27"/>
      <c r="AEW205" s="27"/>
      <c r="AEX205" s="27"/>
      <c r="AEY205" s="27"/>
      <c r="AEZ205" s="27"/>
      <c r="AFA205" s="27"/>
      <c r="AFB205" s="27"/>
      <c r="AFC205" s="27"/>
      <c r="AFD205" s="27"/>
      <c r="AFE205" s="27"/>
      <c r="AFF205" s="27"/>
      <c r="AFG205" s="27"/>
      <c r="AFH205" s="27"/>
      <c r="AFI205" s="27"/>
      <c r="AFJ205" s="27"/>
      <c r="AFK205" s="27"/>
      <c r="AFL205" s="27"/>
      <c r="AFM205" s="27"/>
      <c r="AFN205" s="27"/>
      <c r="AFO205" s="27"/>
      <c r="AFP205" s="27"/>
      <c r="AFQ205" s="27"/>
      <c r="AFR205" s="27"/>
      <c r="AFS205" s="27"/>
      <c r="AFT205" s="27"/>
      <c r="AFU205" s="27"/>
      <c r="AFV205" s="27"/>
      <c r="AFW205" s="27"/>
      <c r="AFX205" s="27"/>
      <c r="AFY205" s="27"/>
      <c r="AFZ205" s="27"/>
      <c r="AGA205" s="27"/>
      <c r="AGB205" s="27"/>
      <c r="AGC205" s="27"/>
      <c r="AGD205" s="27"/>
      <c r="AGE205" s="27"/>
      <c r="AGF205" s="27"/>
      <c r="AGG205" s="27"/>
      <c r="AGH205" s="27"/>
      <c r="AGI205" s="27"/>
      <c r="AGJ205" s="27"/>
      <c r="AGK205" s="27"/>
      <c r="AGL205" s="27"/>
      <c r="AGM205" s="27"/>
      <c r="AGN205" s="27"/>
      <c r="AGO205" s="27"/>
      <c r="AGP205" s="27"/>
      <c r="AGQ205" s="27"/>
      <c r="AGR205" s="27"/>
      <c r="AGS205" s="27"/>
      <c r="AGT205" s="27"/>
      <c r="AGU205" s="27"/>
      <c r="AGV205" s="27"/>
      <c r="AGW205" s="27"/>
      <c r="AGX205" s="27"/>
      <c r="AGY205" s="27"/>
      <c r="AGZ205" s="27"/>
      <c r="AHA205" s="27"/>
      <c r="AHB205" s="27"/>
      <c r="AHC205" s="27"/>
      <c r="AHD205" s="27"/>
      <c r="AHE205" s="27"/>
      <c r="AHF205" s="27"/>
      <c r="AHG205" s="27"/>
      <c r="AHH205" s="27"/>
      <c r="AHI205" s="27"/>
      <c r="AHJ205" s="27"/>
      <c r="AHK205" s="27"/>
      <c r="AHL205" s="27"/>
      <c r="AHM205" s="27"/>
      <c r="AHN205" s="27"/>
      <c r="AHO205" s="27"/>
      <c r="AHP205" s="27"/>
      <c r="AHQ205" s="27"/>
      <c r="AHR205" s="27"/>
      <c r="AHS205" s="27"/>
      <c r="AHT205" s="27"/>
      <c r="AHU205" s="27"/>
      <c r="AHV205" s="27"/>
      <c r="AHW205" s="27"/>
      <c r="AHX205" s="27"/>
      <c r="AHY205" s="27"/>
      <c r="AHZ205" s="27"/>
      <c r="AIA205" s="27"/>
      <c r="AIB205" s="27"/>
      <c r="AIC205" s="27"/>
      <c r="AID205" s="27"/>
      <c r="AIE205" s="27"/>
      <c r="AIF205" s="27"/>
      <c r="AIG205" s="27"/>
      <c r="AIH205" s="27"/>
      <c r="AII205" s="27"/>
      <c r="AIJ205" s="27"/>
      <c r="AIK205" s="27"/>
      <c r="AIL205" s="27"/>
      <c r="AIM205" s="27"/>
      <c r="AIN205" s="27"/>
      <c r="AIO205" s="27"/>
      <c r="AIP205" s="27"/>
      <c r="AIQ205" s="27"/>
      <c r="AIR205" s="27"/>
      <c r="AIS205" s="27"/>
      <c r="AIT205" s="27"/>
      <c r="AIU205" s="27"/>
      <c r="AIV205" s="27"/>
      <c r="AIW205" s="27"/>
      <c r="AIX205" s="27"/>
      <c r="AIY205" s="27"/>
      <c r="AIZ205" s="27"/>
      <c r="AJA205" s="27"/>
      <c r="AJB205" s="27"/>
      <c r="AJC205" s="27"/>
      <c r="AJD205" s="27"/>
      <c r="AJE205" s="27"/>
      <c r="AJF205" s="27"/>
      <c r="AJG205" s="27"/>
      <c r="AJH205" s="27"/>
      <c r="AJI205" s="27"/>
      <c r="AJJ205" s="27"/>
      <c r="AJK205" s="27"/>
      <c r="AJL205" s="27"/>
      <c r="AJM205" s="27"/>
      <c r="AJN205" s="27"/>
      <c r="AJO205" s="27"/>
      <c r="AJP205" s="27"/>
      <c r="AJQ205" s="27"/>
      <c r="AJR205" s="27"/>
      <c r="AJS205" s="27"/>
      <c r="AJT205" s="27"/>
      <c r="AJU205" s="27"/>
      <c r="AJV205" s="27"/>
      <c r="AJW205" s="27"/>
      <c r="AJX205" s="27"/>
      <c r="AJY205" s="27"/>
      <c r="AJZ205" s="27"/>
      <c r="AKA205" s="27"/>
      <c r="AKB205" s="27"/>
      <c r="AKC205" s="27"/>
      <c r="AKD205" s="27"/>
      <c r="AKE205" s="27"/>
      <c r="AKF205" s="27"/>
      <c r="AKG205" s="27"/>
      <c r="AKH205" s="27"/>
      <c r="AKI205" s="27"/>
      <c r="AKJ205" s="27"/>
      <c r="AKK205" s="27"/>
      <c r="AKL205" s="27"/>
      <c r="AKM205" s="27"/>
      <c r="AKN205" s="27"/>
      <c r="AKO205" s="27"/>
      <c r="AKP205" s="27"/>
      <c r="AKQ205" s="27"/>
      <c r="AKR205" s="27"/>
      <c r="AKS205" s="27"/>
      <c r="AKT205" s="27"/>
      <c r="AKU205" s="27"/>
      <c r="AKV205" s="27"/>
      <c r="AKW205" s="27"/>
      <c r="AKX205" s="27"/>
      <c r="AKY205" s="27"/>
      <c r="AKZ205" s="27"/>
      <c r="ALA205" s="27"/>
      <c r="ALB205" s="27"/>
      <c r="ALC205" s="27"/>
      <c r="ALD205" s="27"/>
      <c r="ALE205" s="27"/>
      <c r="ALF205" s="27"/>
      <c r="ALG205" s="27"/>
      <c r="ALH205" s="27"/>
      <c r="ALI205" s="27"/>
      <c r="ALJ205" s="27"/>
      <c r="ALK205" s="27"/>
      <c r="ALL205" s="27"/>
      <c r="ALM205" s="27"/>
      <c r="ALN205" s="27"/>
      <c r="ALO205" s="27"/>
      <c r="ALP205" s="27"/>
      <c r="ALQ205" s="27"/>
      <c r="ALR205" s="27"/>
      <c r="ALS205" s="27"/>
      <c r="ALT205" s="27"/>
      <c r="ALU205" s="27"/>
      <c r="ALV205" s="27"/>
      <c r="ALW205" s="27"/>
      <c r="ALX205" s="27"/>
      <c r="ALY205" s="27"/>
      <c r="ALZ205" s="27"/>
      <c r="AMA205" s="27"/>
      <c r="AMB205" s="27"/>
      <c r="AMC205" s="27"/>
      <c r="AMD205" s="27"/>
      <c r="AME205" s="27"/>
      <c r="AMF205" s="27"/>
      <c r="AMG205" s="27"/>
      <c r="AMH205" s="27"/>
      <c r="AMI205" s="27"/>
      <c r="AMJ205" s="27"/>
    </row>
    <row r="206" spans="1:1024" hidden="1">
      <c r="A206" s="28">
        <v>2130003</v>
      </c>
      <c r="B206" s="84" t="s">
        <v>107</v>
      </c>
      <c r="C206" s="28">
        <v>170</v>
      </c>
      <c r="D206" s="42">
        <v>1</v>
      </c>
      <c r="E206" s="45">
        <v>2</v>
      </c>
      <c r="F206" s="48" t="s">
        <v>51</v>
      </c>
      <c r="G206" s="10" t="s">
        <v>55</v>
      </c>
    </row>
    <row r="207" spans="1:1024" hidden="1">
      <c r="A207" s="28">
        <v>2130004</v>
      </c>
      <c r="B207" s="84" t="s">
        <v>353</v>
      </c>
      <c r="C207" s="88">
        <v>40</v>
      </c>
      <c r="D207" s="42">
        <v>1</v>
      </c>
      <c r="E207" s="45">
        <v>2</v>
      </c>
      <c r="F207" s="44" t="s">
        <v>51</v>
      </c>
      <c r="G207" s="10" t="s">
        <v>81</v>
      </c>
    </row>
    <row r="208" spans="1:1024" hidden="1">
      <c r="A208" s="28">
        <v>2130005</v>
      </c>
      <c r="B208" s="84" t="s">
        <v>100</v>
      </c>
      <c r="C208" s="28">
        <v>20</v>
      </c>
      <c r="D208" s="42">
        <v>2</v>
      </c>
      <c r="E208" s="45">
        <v>2</v>
      </c>
      <c r="F208" s="44" t="s">
        <v>51</v>
      </c>
      <c r="G208" s="10" t="s">
        <v>101</v>
      </c>
    </row>
    <row r="209" spans="1:1024" hidden="1">
      <c r="A209" s="28">
        <v>2130007</v>
      </c>
      <c r="B209" s="84" t="s">
        <v>102</v>
      </c>
      <c r="C209" s="28">
        <v>40</v>
      </c>
      <c r="D209" s="42">
        <v>1</v>
      </c>
      <c r="E209" s="45">
        <v>1</v>
      </c>
      <c r="F209" s="44" t="s">
        <v>48</v>
      </c>
      <c r="G209" s="10" t="s">
        <v>103</v>
      </c>
    </row>
    <row r="210" spans="1:1024" hidden="1">
      <c r="A210" s="28">
        <v>2130008</v>
      </c>
      <c r="B210" s="84" t="s">
        <v>354</v>
      </c>
      <c r="C210" s="28">
        <v>80</v>
      </c>
      <c r="D210" s="42">
        <v>2</v>
      </c>
      <c r="E210" s="28">
        <v>1</v>
      </c>
      <c r="F210" s="47" t="s">
        <v>48</v>
      </c>
      <c r="G210" s="87" t="s">
        <v>106</v>
      </c>
    </row>
    <row r="211" spans="1:1024" hidden="1">
      <c r="A211" s="28">
        <v>2130009</v>
      </c>
      <c r="B211" s="84" t="s">
        <v>355</v>
      </c>
      <c r="C211" s="28">
        <v>50</v>
      </c>
      <c r="D211" s="42">
        <v>1</v>
      </c>
      <c r="E211" s="28">
        <v>2</v>
      </c>
      <c r="F211" s="47" t="s">
        <v>51</v>
      </c>
      <c r="G211" s="87" t="s">
        <v>49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  <c r="HE211" s="27"/>
      <c r="HF211" s="27"/>
      <c r="HG211" s="27"/>
      <c r="HH211" s="27"/>
      <c r="HI211" s="27"/>
      <c r="HJ211" s="27"/>
      <c r="HK211" s="27"/>
      <c r="HL211" s="27"/>
      <c r="HM211" s="27"/>
      <c r="HN211" s="27"/>
      <c r="HO211" s="27"/>
      <c r="HP211" s="27"/>
      <c r="HQ211" s="27"/>
      <c r="HR211" s="27"/>
      <c r="HS211" s="27"/>
      <c r="HT211" s="27"/>
      <c r="HU211" s="27"/>
      <c r="HV211" s="27"/>
      <c r="HW211" s="27"/>
      <c r="HX211" s="27"/>
      <c r="HY211" s="27"/>
      <c r="HZ211" s="27"/>
      <c r="IA211" s="27"/>
      <c r="IB211" s="27"/>
      <c r="IC211" s="27"/>
      <c r="ID211" s="27"/>
      <c r="IE211" s="27"/>
      <c r="IF211" s="27"/>
      <c r="IG211" s="27"/>
      <c r="IH211" s="27"/>
      <c r="II211" s="27"/>
      <c r="IJ211" s="27"/>
      <c r="IK211" s="27"/>
      <c r="IL211" s="27"/>
      <c r="IM211" s="27"/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  <c r="JA211" s="27"/>
      <c r="JB211" s="27"/>
      <c r="JC211" s="27"/>
      <c r="JD211" s="27"/>
      <c r="JE211" s="27"/>
      <c r="JF211" s="27"/>
      <c r="JG211" s="27"/>
      <c r="JH211" s="27"/>
      <c r="JI211" s="27"/>
      <c r="JJ211" s="27"/>
      <c r="JK211" s="27"/>
      <c r="JL211" s="27"/>
      <c r="JM211" s="27"/>
      <c r="JN211" s="27"/>
      <c r="JO211" s="27"/>
      <c r="JP211" s="27"/>
      <c r="JQ211" s="27"/>
      <c r="JR211" s="27"/>
      <c r="JS211" s="27"/>
      <c r="JT211" s="27"/>
      <c r="JU211" s="27"/>
      <c r="JV211" s="27"/>
      <c r="JW211" s="27"/>
      <c r="JX211" s="27"/>
      <c r="JY211" s="27"/>
      <c r="JZ211" s="27"/>
      <c r="KA211" s="27"/>
      <c r="KB211" s="27"/>
      <c r="KC211" s="27"/>
      <c r="KD211" s="27"/>
      <c r="KE211" s="27"/>
      <c r="KF211" s="27"/>
      <c r="KG211" s="27"/>
      <c r="KH211" s="27"/>
      <c r="KI211" s="27"/>
      <c r="KJ211" s="27"/>
      <c r="KK211" s="27"/>
      <c r="KL211" s="27"/>
      <c r="KM211" s="27"/>
      <c r="KN211" s="27"/>
      <c r="KO211" s="27"/>
      <c r="KP211" s="27"/>
      <c r="KQ211" s="27"/>
      <c r="KR211" s="27"/>
      <c r="KS211" s="27"/>
      <c r="KT211" s="27"/>
      <c r="KU211" s="27"/>
      <c r="KV211" s="27"/>
      <c r="KW211" s="27"/>
      <c r="KX211" s="27"/>
      <c r="KY211" s="27"/>
      <c r="KZ211" s="27"/>
      <c r="LA211" s="27"/>
      <c r="LB211" s="27"/>
      <c r="LC211" s="27"/>
      <c r="LD211" s="27"/>
      <c r="LE211" s="27"/>
      <c r="LF211" s="27"/>
      <c r="LG211" s="27"/>
      <c r="LH211" s="27"/>
      <c r="LI211" s="27"/>
      <c r="LJ211" s="27"/>
      <c r="LK211" s="27"/>
      <c r="LL211" s="27"/>
      <c r="LM211" s="27"/>
      <c r="LN211" s="27"/>
      <c r="LO211" s="27"/>
      <c r="LP211" s="27"/>
      <c r="LQ211" s="27"/>
      <c r="LR211" s="27"/>
      <c r="LS211" s="27"/>
      <c r="LT211" s="27"/>
      <c r="LU211" s="27"/>
      <c r="LV211" s="27"/>
      <c r="LW211" s="27"/>
      <c r="LX211" s="27"/>
      <c r="LY211" s="27"/>
      <c r="LZ211" s="27"/>
      <c r="MA211" s="27"/>
      <c r="MB211" s="27"/>
      <c r="MC211" s="27"/>
      <c r="MD211" s="27"/>
      <c r="ME211" s="27"/>
      <c r="MF211" s="27"/>
      <c r="MG211" s="27"/>
      <c r="MH211" s="27"/>
      <c r="MI211" s="27"/>
      <c r="MJ211" s="27"/>
      <c r="MK211" s="27"/>
      <c r="ML211" s="27"/>
      <c r="MM211" s="27"/>
      <c r="MN211" s="27"/>
      <c r="MO211" s="27"/>
      <c r="MP211" s="27"/>
      <c r="MQ211" s="27"/>
      <c r="MR211" s="27"/>
      <c r="MS211" s="27"/>
      <c r="MT211" s="27"/>
      <c r="MU211" s="27"/>
      <c r="MV211" s="27"/>
      <c r="MW211" s="27"/>
      <c r="MX211" s="27"/>
      <c r="MY211" s="27"/>
      <c r="MZ211" s="27"/>
      <c r="NA211" s="27"/>
      <c r="NB211" s="27"/>
      <c r="NC211" s="27"/>
      <c r="ND211" s="27"/>
      <c r="NE211" s="27"/>
      <c r="NF211" s="27"/>
      <c r="NG211" s="27"/>
      <c r="NH211" s="27"/>
      <c r="NI211" s="27"/>
      <c r="NJ211" s="27"/>
      <c r="NK211" s="27"/>
      <c r="NL211" s="27"/>
      <c r="NM211" s="27"/>
      <c r="NN211" s="27"/>
      <c r="NO211" s="27"/>
      <c r="NP211" s="27"/>
      <c r="NQ211" s="27"/>
      <c r="NR211" s="27"/>
      <c r="NS211" s="27"/>
      <c r="NT211" s="27"/>
      <c r="NU211" s="27"/>
      <c r="NV211" s="27"/>
      <c r="NW211" s="27"/>
      <c r="NX211" s="27"/>
      <c r="NY211" s="27"/>
      <c r="NZ211" s="27"/>
      <c r="OA211" s="27"/>
      <c r="OB211" s="27"/>
      <c r="OC211" s="27"/>
      <c r="OD211" s="27"/>
      <c r="OE211" s="27"/>
      <c r="OF211" s="27"/>
      <c r="OG211" s="27"/>
      <c r="OH211" s="27"/>
      <c r="OI211" s="27"/>
      <c r="OJ211" s="27"/>
      <c r="OK211" s="27"/>
      <c r="OL211" s="27"/>
      <c r="OM211" s="27"/>
      <c r="ON211" s="27"/>
      <c r="OO211" s="27"/>
      <c r="OP211" s="27"/>
      <c r="OQ211" s="27"/>
      <c r="OR211" s="27"/>
      <c r="OS211" s="27"/>
      <c r="OT211" s="27"/>
      <c r="OU211" s="27"/>
      <c r="OV211" s="27"/>
      <c r="OW211" s="27"/>
      <c r="OX211" s="27"/>
      <c r="OY211" s="27"/>
      <c r="OZ211" s="27"/>
      <c r="PA211" s="27"/>
      <c r="PB211" s="27"/>
      <c r="PC211" s="27"/>
      <c r="PD211" s="27"/>
      <c r="PE211" s="27"/>
      <c r="PF211" s="27"/>
      <c r="PG211" s="27"/>
      <c r="PH211" s="27"/>
      <c r="PI211" s="27"/>
      <c r="PJ211" s="27"/>
      <c r="PK211" s="27"/>
      <c r="PL211" s="27"/>
      <c r="PM211" s="27"/>
      <c r="PN211" s="27"/>
      <c r="PO211" s="27"/>
      <c r="PP211" s="27"/>
      <c r="PQ211" s="27"/>
      <c r="PR211" s="27"/>
      <c r="PS211" s="27"/>
      <c r="PT211" s="27"/>
      <c r="PU211" s="27"/>
      <c r="PV211" s="27"/>
      <c r="PW211" s="27"/>
      <c r="PX211" s="27"/>
      <c r="PY211" s="27"/>
      <c r="PZ211" s="27"/>
      <c r="QA211" s="27"/>
      <c r="QB211" s="27"/>
      <c r="QC211" s="27"/>
      <c r="QD211" s="27"/>
      <c r="QE211" s="27"/>
      <c r="QF211" s="27"/>
      <c r="QG211" s="27"/>
      <c r="QH211" s="27"/>
      <c r="QI211" s="27"/>
      <c r="QJ211" s="27"/>
      <c r="QK211" s="27"/>
      <c r="QL211" s="27"/>
      <c r="QM211" s="27"/>
      <c r="QN211" s="27"/>
      <c r="QO211" s="27"/>
      <c r="QP211" s="27"/>
      <c r="QQ211" s="27"/>
      <c r="QR211" s="27"/>
      <c r="QS211" s="27"/>
      <c r="QT211" s="27"/>
      <c r="QU211" s="27"/>
      <c r="QV211" s="27"/>
      <c r="QW211" s="27"/>
      <c r="QX211" s="27"/>
      <c r="QY211" s="27"/>
      <c r="QZ211" s="27"/>
      <c r="RA211" s="27"/>
      <c r="RB211" s="27"/>
      <c r="RC211" s="27"/>
      <c r="RD211" s="27"/>
      <c r="RE211" s="27"/>
      <c r="RF211" s="27"/>
      <c r="RG211" s="27"/>
      <c r="RH211" s="27"/>
      <c r="RI211" s="27"/>
      <c r="RJ211" s="27"/>
      <c r="RK211" s="27"/>
      <c r="RL211" s="27"/>
      <c r="RM211" s="27"/>
      <c r="RN211" s="27"/>
      <c r="RO211" s="27"/>
      <c r="RP211" s="27"/>
      <c r="RQ211" s="27"/>
      <c r="RR211" s="27"/>
      <c r="RS211" s="27"/>
      <c r="RT211" s="27"/>
      <c r="RU211" s="27"/>
      <c r="RV211" s="27"/>
      <c r="RW211" s="27"/>
      <c r="RX211" s="27"/>
      <c r="RY211" s="27"/>
      <c r="RZ211" s="27"/>
      <c r="SA211" s="27"/>
      <c r="SB211" s="27"/>
      <c r="SC211" s="27"/>
      <c r="SD211" s="27"/>
      <c r="SE211" s="27"/>
      <c r="SF211" s="27"/>
      <c r="SG211" s="27"/>
      <c r="SH211" s="27"/>
      <c r="SI211" s="27"/>
      <c r="SJ211" s="27"/>
      <c r="SK211" s="27"/>
      <c r="SL211" s="27"/>
      <c r="SM211" s="27"/>
      <c r="SN211" s="27"/>
      <c r="SO211" s="27"/>
      <c r="SP211" s="27"/>
      <c r="SQ211" s="27"/>
      <c r="SR211" s="27"/>
      <c r="SS211" s="27"/>
      <c r="ST211" s="27"/>
      <c r="SU211" s="27"/>
      <c r="SV211" s="27"/>
      <c r="SW211" s="27"/>
      <c r="SX211" s="27"/>
      <c r="SY211" s="27"/>
      <c r="SZ211" s="27"/>
      <c r="TA211" s="27"/>
      <c r="TB211" s="27"/>
      <c r="TC211" s="27"/>
      <c r="TD211" s="27"/>
      <c r="TE211" s="27"/>
      <c r="TF211" s="27"/>
      <c r="TG211" s="27"/>
      <c r="TH211" s="27"/>
      <c r="TI211" s="27"/>
      <c r="TJ211" s="27"/>
      <c r="TK211" s="27"/>
      <c r="TL211" s="27"/>
      <c r="TM211" s="27"/>
      <c r="TN211" s="27"/>
      <c r="TO211" s="27"/>
      <c r="TP211" s="27"/>
      <c r="TQ211" s="27"/>
      <c r="TR211" s="27"/>
      <c r="TS211" s="27"/>
      <c r="TT211" s="27"/>
      <c r="TU211" s="27"/>
      <c r="TV211" s="27"/>
      <c r="TW211" s="27"/>
      <c r="TX211" s="27"/>
      <c r="TY211" s="27"/>
      <c r="TZ211" s="27"/>
      <c r="UA211" s="27"/>
      <c r="UB211" s="27"/>
      <c r="UC211" s="27"/>
      <c r="UD211" s="27"/>
      <c r="UE211" s="27"/>
      <c r="UF211" s="27"/>
      <c r="UG211" s="27"/>
      <c r="UH211" s="27"/>
      <c r="UI211" s="27"/>
      <c r="UJ211" s="27"/>
      <c r="UK211" s="27"/>
      <c r="UL211" s="27"/>
      <c r="UM211" s="27"/>
      <c r="UN211" s="27"/>
      <c r="UO211" s="27"/>
      <c r="UP211" s="27"/>
      <c r="UQ211" s="27"/>
      <c r="UR211" s="27"/>
      <c r="US211" s="27"/>
      <c r="UT211" s="27"/>
      <c r="UU211" s="27"/>
      <c r="UV211" s="27"/>
      <c r="UW211" s="27"/>
      <c r="UX211" s="27"/>
      <c r="UY211" s="27"/>
      <c r="UZ211" s="27"/>
      <c r="VA211" s="27"/>
      <c r="VB211" s="27"/>
      <c r="VC211" s="27"/>
      <c r="VD211" s="27"/>
      <c r="VE211" s="27"/>
      <c r="VF211" s="27"/>
      <c r="VG211" s="27"/>
      <c r="VH211" s="27"/>
      <c r="VI211" s="27"/>
      <c r="VJ211" s="27"/>
      <c r="VK211" s="27"/>
      <c r="VL211" s="27"/>
      <c r="VM211" s="27"/>
      <c r="VN211" s="27"/>
      <c r="VO211" s="27"/>
      <c r="VP211" s="27"/>
      <c r="VQ211" s="27"/>
      <c r="VR211" s="27"/>
      <c r="VS211" s="27"/>
      <c r="VT211" s="27"/>
      <c r="VU211" s="27"/>
      <c r="VV211" s="27"/>
      <c r="VW211" s="27"/>
      <c r="VX211" s="27"/>
      <c r="VY211" s="27"/>
      <c r="VZ211" s="27"/>
      <c r="WA211" s="27"/>
      <c r="WB211" s="27"/>
      <c r="WC211" s="27"/>
      <c r="WD211" s="27"/>
      <c r="WE211" s="27"/>
      <c r="WF211" s="27"/>
      <c r="WG211" s="27"/>
      <c r="WH211" s="27"/>
      <c r="WI211" s="27"/>
      <c r="WJ211" s="27"/>
      <c r="WK211" s="27"/>
      <c r="WL211" s="27"/>
      <c r="WM211" s="27"/>
      <c r="WN211" s="27"/>
      <c r="WO211" s="27"/>
      <c r="WP211" s="27"/>
      <c r="WQ211" s="27"/>
      <c r="WR211" s="27"/>
      <c r="WS211" s="27"/>
      <c r="WT211" s="27"/>
      <c r="WU211" s="27"/>
      <c r="WV211" s="27"/>
      <c r="WW211" s="27"/>
      <c r="WX211" s="27"/>
      <c r="WY211" s="27"/>
      <c r="WZ211" s="27"/>
      <c r="XA211" s="27"/>
      <c r="XB211" s="27"/>
      <c r="XC211" s="27"/>
      <c r="XD211" s="27"/>
      <c r="XE211" s="27"/>
      <c r="XF211" s="27"/>
      <c r="XG211" s="27"/>
      <c r="XH211" s="27"/>
      <c r="XI211" s="27"/>
      <c r="XJ211" s="27"/>
      <c r="XK211" s="27"/>
      <c r="XL211" s="27"/>
      <c r="XM211" s="27"/>
      <c r="XN211" s="27"/>
      <c r="XO211" s="27"/>
      <c r="XP211" s="27"/>
      <c r="XQ211" s="27"/>
      <c r="XR211" s="27"/>
      <c r="XS211" s="27"/>
      <c r="XT211" s="27"/>
      <c r="XU211" s="27"/>
      <c r="XV211" s="27"/>
      <c r="XW211" s="27"/>
      <c r="XX211" s="27"/>
      <c r="XY211" s="27"/>
      <c r="XZ211" s="27"/>
      <c r="YA211" s="27"/>
      <c r="YB211" s="27"/>
      <c r="YC211" s="27"/>
      <c r="YD211" s="27"/>
      <c r="YE211" s="27"/>
      <c r="YF211" s="27"/>
      <c r="YG211" s="27"/>
      <c r="YH211" s="27"/>
      <c r="YI211" s="27"/>
      <c r="YJ211" s="27"/>
      <c r="YK211" s="27"/>
      <c r="YL211" s="27"/>
      <c r="YM211" s="27"/>
      <c r="YN211" s="27"/>
      <c r="YO211" s="27"/>
      <c r="YP211" s="27"/>
      <c r="YQ211" s="27"/>
      <c r="YR211" s="27"/>
      <c r="YS211" s="27"/>
      <c r="YT211" s="27"/>
      <c r="YU211" s="27"/>
      <c r="YV211" s="27"/>
      <c r="YW211" s="27"/>
      <c r="YX211" s="27"/>
      <c r="YY211" s="27"/>
      <c r="YZ211" s="27"/>
      <c r="ZA211" s="27"/>
      <c r="ZB211" s="27"/>
      <c r="ZC211" s="27"/>
      <c r="ZD211" s="27"/>
      <c r="ZE211" s="27"/>
      <c r="ZF211" s="27"/>
      <c r="ZG211" s="27"/>
      <c r="ZH211" s="27"/>
      <c r="ZI211" s="27"/>
      <c r="ZJ211" s="27"/>
      <c r="ZK211" s="27"/>
      <c r="ZL211" s="27"/>
      <c r="ZM211" s="27"/>
      <c r="ZN211" s="27"/>
      <c r="ZO211" s="27"/>
      <c r="ZP211" s="27"/>
      <c r="ZQ211" s="27"/>
      <c r="ZR211" s="27"/>
      <c r="ZS211" s="27"/>
      <c r="ZT211" s="27"/>
      <c r="ZU211" s="27"/>
      <c r="ZV211" s="27"/>
      <c r="ZW211" s="27"/>
      <c r="ZX211" s="27"/>
      <c r="ZY211" s="27"/>
      <c r="ZZ211" s="27"/>
      <c r="AAA211" s="27"/>
      <c r="AAB211" s="27"/>
      <c r="AAC211" s="27"/>
      <c r="AAD211" s="27"/>
      <c r="AAE211" s="27"/>
      <c r="AAF211" s="27"/>
      <c r="AAG211" s="27"/>
      <c r="AAH211" s="27"/>
      <c r="AAI211" s="27"/>
      <c r="AAJ211" s="27"/>
      <c r="AAK211" s="27"/>
      <c r="AAL211" s="27"/>
      <c r="AAM211" s="27"/>
      <c r="AAN211" s="27"/>
      <c r="AAO211" s="27"/>
      <c r="AAP211" s="27"/>
      <c r="AAQ211" s="27"/>
      <c r="AAR211" s="27"/>
      <c r="AAS211" s="27"/>
      <c r="AAT211" s="27"/>
      <c r="AAU211" s="27"/>
      <c r="AAV211" s="27"/>
      <c r="AAW211" s="27"/>
      <c r="AAX211" s="27"/>
      <c r="AAY211" s="27"/>
      <c r="AAZ211" s="27"/>
      <c r="ABA211" s="27"/>
      <c r="ABB211" s="27"/>
      <c r="ABC211" s="27"/>
      <c r="ABD211" s="27"/>
      <c r="ABE211" s="27"/>
      <c r="ABF211" s="27"/>
      <c r="ABG211" s="27"/>
      <c r="ABH211" s="27"/>
      <c r="ABI211" s="27"/>
      <c r="ABJ211" s="27"/>
      <c r="ABK211" s="27"/>
      <c r="ABL211" s="27"/>
      <c r="ABM211" s="27"/>
      <c r="ABN211" s="27"/>
      <c r="ABO211" s="27"/>
      <c r="ABP211" s="27"/>
      <c r="ABQ211" s="27"/>
      <c r="ABR211" s="27"/>
      <c r="ABS211" s="27"/>
      <c r="ABT211" s="27"/>
      <c r="ABU211" s="27"/>
      <c r="ABV211" s="27"/>
      <c r="ABW211" s="27"/>
      <c r="ABX211" s="27"/>
      <c r="ABY211" s="27"/>
      <c r="ABZ211" s="27"/>
      <c r="ACA211" s="27"/>
      <c r="ACB211" s="27"/>
      <c r="ACC211" s="27"/>
      <c r="ACD211" s="27"/>
      <c r="ACE211" s="27"/>
      <c r="ACF211" s="27"/>
      <c r="ACG211" s="27"/>
      <c r="ACH211" s="27"/>
      <c r="ACI211" s="27"/>
      <c r="ACJ211" s="27"/>
      <c r="ACK211" s="27"/>
      <c r="ACL211" s="27"/>
      <c r="ACM211" s="27"/>
      <c r="ACN211" s="27"/>
      <c r="ACO211" s="27"/>
      <c r="ACP211" s="27"/>
      <c r="ACQ211" s="27"/>
      <c r="ACR211" s="27"/>
      <c r="ACS211" s="27"/>
      <c r="ACT211" s="27"/>
      <c r="ACU211" s="27"/>
      <c r="ACV211" s="27"/>
      <c r="ACW211" s="27"/>
      <c r="ACX211" s="27"/>
      <c r="ACY211" s="27"/>
      <c r="ACZ211" s="27"/>
      <c r="ADA211" s="27"/>
      <c r="ADB211" s="27"/>
      <c r="ADC211" s="27"/>
      <c r="ADD211" s="27"/>
      <c r="ADE211" s="27"/>
      <c r="ADF211" s="27"/>
      <c r="ADG211" s="27"/>
      <c r="ADH211" s="27"/>
      <c r="ADI211" s="27"/>
      <c r="ADJ211" s="27"/>
      <c r="ADK211" s="27"/>
      <c r="ADL211" s="27"/>
      <c r="ADM211" s="27"/>
      <c r="ADN211" s="27"/>
      <c r="ADO211" s="27"/>
      <c r="ADP211" s="27"/>
      <c r="ADQ211" s="27"/>
      <c r="ADR211" s="27"/>
      <c r="ADS211" s="27"/>
      <c r="ADT211" s="27"/>
      <c r="ADU211" s="27"/>
      <c r="ADV211" s="27"/>
      <c r="ADW211" s="27"/>
      <c r="ADX211" s="27"/>
      <c r="ADY211" s="27"/>
      <c r="ADZ211" s="27"/>
      <c r="AEA211" s="27"/>
      <c r="AEB211" s="27"/>
      <c r="AEC211" s="27"/>
      <c r="AED211" s="27"/>
      <c r="AEE211" s="27"/>
      <c r="AEF211" s="27"/>
      <c r="AEG211" s="27"/>
      <c r="AEH211" s="27"/>
      <c r="AEI211" s="27"/>
      <c r="AEJ211" s="27"/>
      <c r="AEK211" s="27"/>
      <c r="AEL211" s="27"/>
      <c r="AEM211" s="27"/>
      <c r="AEN211" s="27"/>
      <c r="AEO211" s="27"/>
      <c r="AEP211" s="27"/>
      <c r="AEQ211" s="27"/>
      <c r="AER211" s="27"/>
      <c r="AES211" s="27"/>
      <c r="AET211" s="27"/>
      <c r="AEU211" s="27"/>
      <c r="AEV211" s="27"/>
      <c r="AEW211" s="27"/>
      <c r="AEX211" s="27"/>
      <c r="AEY211" s="27"/>
      <c r="AEZ211" s="27"/>
      <c r="AFA211" s="27"/>
      <c r="AFB211" s="27"/>
      <c r="AFC211" s="27"/>
      <c r="AFD211" s="27"/>
      <c r="AFE211" s="27"/>
      <c r="AFF211" s="27"/>
      <c r="AFG211" s="27"/>
      <c r="AFH211" s="27"/>
      <c r="AFI211" s="27"/>
      <c r="AFJ211" s="27"/>
      <c r="AFK211" s="27"/>
      <c r="AFL211" s="27"/>
      <c r="AFM211" s="27"/>
      <c r="AFN211" s="27"/>
      <c r="AFO211" s="27"/>
      <c r="AFP211" s="27"/>
      <c r="AFQ211" s="27"/>
      <c r="AFR211" s="27"/>
      <c r="AFS211" s="27"/>
      <c r="AFT211" s="27"/>
      <c r="AFU211" s="27"/>
      <c r="AFV211" s="27"/>
      <c r="AFW211" s="27"/>
      <c r="AFX211" s="27"/>
      <c r="AFY211" s="27"/>
      <c r="AFZ211" s="27"/>
      <c r="AGA211" s="27"/>
      <c r="AGB211" s="27"/>
      <c r="AGC211" s="27"/>
      <c r="AGD211" s="27"/>
      <c r="AGE211" s="27"/>
      <c r="AGF211" s="27"/>
      <c r="AGG211" s="27"/>
      <c r="AGH211" s="27"/>
      <c r="AGI211" s="27"/>
      <c r="AGJ211" s="27"/>
      <c r="AGK211" s="27"/>
      <c r="AGL211" s="27"/>
      <c r="AGM211" s="27"/>
      <c r="AGN211" s="27"/>
      <c r="AGO211" s="27"/>
      <c r="AGP211" s="27"/>
      <c r="AGQ211" s="27"/>
      <c r="AGR211" s="27"/>
      <c r="AGS211" s="27"/>
      <c r="AGT211" s="27"/>
      <c r="AGU211" s="27"/>
      <c r="AGV211" s="27"/>
      <c r="AGW211" s="27"/>
      <c r="AGX211" s="27"/>
      <c r="AGY211" s="27"/>
      <c r="AGZ211" s="27"/>
      <c r="AHA211" s="27"/>
      <c r="AHB211" s="27"/>
      <c r="AHC211" s="27"/>
      <c r="AHD211" s="27"/>
      <c r="AHE211" s="27"/>
      <c r="AHF211" s="27"/>
      <c r="AHG211" s="27"/>
      <c r="AHH211" s="27"/>
      <c r="AHI211" s="27"/>
      <c r="AHJ211" s="27"/>
      <c r="AHK211" s="27"/>
      <c r="AHL211" s="27"/>
      <c r="AHM211" s="27"/>
      <c r="AHN211" s="27"/>
      <c r="AHO211" s="27"/>
      <c r="AHP211" s="27"/>
      <c r="AHQ211" s="27"/>
      <c r="AHR211" s="27"/>
      <c r="AHS211" s="27"/>
      <c r="AHT211" s="27"/>
      <c r="AHU211" s="27"/>
      <c r="AHV211" s="27"/>
      <c r="AHW211" s="27"/>
      <c r="AHX211" s="27"/>
      <c r="AHY211" s="27"/>
      <c r="AHZ211" s="27"/>
      <c r="AIA211" s="27"/>
      <c r="AIB211" s="27"/>
      <c r="AIC211" s="27"/>
      <c r="AID211" s="27"/>
      <c r="AIE211" s="27"/>
      <c r="AIF211" s="27"/>
      <c r="AIG211" s="27"/>
      <c r="AIH211" s="27"/>
      <c r="AII211" s="27"/>
      <c r="AIJ211" s="27"/>
      <c r="AIK211" s="27"/>
      <c r="AIL211" s="27"/>
      <c r="AIM211" s="27"/>
      <c r="AIN211" s="27"/>
      <c r="AIO211" s="27"/>
      <c r="AIP211" s="27"/>
      <c r="AIQ211" s="27"/>
      <c r="AIR211" s="27"/>
      <c r="AIS211" s="27"/>
      <c r="AIT211" s="27"/>
      <c r="AIU211" s="27"/>
      <c r="AIV211" s="27"/>
      <c r="AIW211" s="27"/>
      <c r="AIX211" s="27"/>
      <c r="AIY211" s="27"/>
      <c r="AIZ211" s="27"/>
      <c r="AJA211" s="27"/>
      <c r="AJB211" s="27"/>
      <c r="AJC211" s="27"/>
      <c r="AJD211" s="27"/>
      <c r="AJE211" s="27"/>
      <c r="AJF211" s="27"/>
      <c r="AJG211" s="27"/>
      <c r="AJH211" s="27"/>
      <c r="AJI211" s="27"/>
      <c r="AJJ211" s="27"/>
      <c r="AJK211" s="27"/>
      <c r="AJL211" s="27"/>
      <c r="AJM211" s="27"/>
      <c r="AJN211" s="27"/>
      <c r="AJO211" s="27"/>
      <c r="AJP211" s="27"/>
      <c r="AJQ211" s="27"/>
      <c r="AJR211" s="27"/>
      <c r="AJS211" s="27"/>
      <c r="AJT211" s="27"/>
      <c r="AJU211" s="27"/>
      <c r="AJV211" s="27"/>
      <c r="AJW211" s="27"/>
      <c r="AJX211" s="27"/>
      <c r="AJY211" s="27"/>
      <c r="AJZ211" s="27"/>
      <c r="AKA211" s="27"/>
      <c r="AKB211" s="27"/>
      <c r="AKC211" s="27"/>
      <c r="AKD211" s="27"/>
      <c r="AKE211" s="27"/>
      <c r="AKF211" s="27"/>
      <c r="AKG211" s="27"/>
      <c r="AKH211" s="27"/>
      <c r="AKI211" s="27"/>
      <c r="AKJ211" s="27"/>
      <c r="AKK211" s="27"/>
      <c r="AKL211" s="27"/>
      <c r="AKM211" s="27"/>
      <c r="AKN211" s="27"/>
      <c r="AKO211" s="27"/>
      <c r="AKP211" s="27"/>
      <c r="AKQ211" s="27"/>
      <c r="AKR211" s="27"/>
      <c r="AKS211" s="27"/>
      <c r="AKT211" s="27"/>
      <c r="AKU211" s="27"/>
      <c r="AKV211" s="27"/>
      <c r="AKW211" s="27"/>
      <c r="AKX211" s="27"/>
      <c r="AKY211" s="27"/>
      <c r="AKZ211" s="27"/>
      <c r="ALA211" s="27"/>
      <c r="ALB211" s="27"/>
      <c r="ALC211" s="27"/>
      <c r="ALD211" s="27"/>
      <c r="ALE211" s="27"/>
      <c r="ALF211" s="27"/>
      <c r="ALG211" s="27"/>
      <c r="ALH211" s="27"/>
      <c r="ALI211" s="27"/>
      <c r="ALJ211" s="27"/>
      <c r="ALK211" s="27"/>
      <c r="ALL211" s="27"/>
      <c r="ALM211" s="27"/>
      <c r="ALN211" s="27"/>
      <c r="ALO211" s="27"/>
      <c r="ALP211" s="27"/>
      <c r="ALQ211" s="27"/>
      <c r="ALR211" s="27"/>
      <c r="ALS211" s="27"/>
      <c r="ALT211" s="27"/>
      <c r="ALU211" s="27"/>
      <c r="ALV211" s="27"/>
      <c r="ALW211" s="27"/>
      <c r="ALX211" s="27"/>
      <c r="ALY211" s="27"/>
      <c r="ALZ211" s="27"/>
      <c r="AMA211" s="27"/>
      <c r="AMB211" s="27"/>
      <c r="AMC211" s="27"/>
      <c r="AMD211" s="27"/>
      <c r="AME211" s="27"/>
      <c r="AMF211" s="27"/>
      <c r="AMG211" s="27"/>
      <c r="AMH211" s="27"/>
      <c r="AMI211" s="27"/>
      <c r="AMJ211" s="27"/>
    </row>
    <row r="212" spans="1:1024" hidden="1">
      <c r="A212" s="28">
        <v>2130010</v>
      </c>
      <c r="B212" s="84" t="s">
        <v>283</v>
      </c>
      <c r="C212" s="28">
        <v>60</v>
      </c>
      <c r="D212" s="42">
        <v>1</v>
      </c>
      <c r="E212" s="45">
        <v>2</v>
      </c>
      <c r="F212" s="44" t="s">
        <v>51</v>
      </c>
      <c r="G212" s="85" t="s">
        <v>53</v>
      </c>
    </row>
    <row r="213" spans="1:1024" hidden="1">
      <c r="A213" s="28">
        <v>3130001</v>
      </c>
      <c r="B213" s="84" t="s">
        <v>121</v>
      </c>
      <c r="C213" s="28">
        <v>400</v>
      </c>
      <c r="D213" s="42">
        <v>2</v>
      </c>
      <c r="E213" s="45">
        <v>1</v>
      </c>
      <c r="F213" s="44" t="s">
        <v>48</v>
      </c>
      <c r="G213" s="10" t="s">
        <v>99</v>
      </c>
    </row>
    <row r="214" spans="1:1024" hidden="1">
      <c r="A214" s="28">
        <v>3130002</v>
      </c>
      <c r="B214" s="84" t="s">
        <v>118</v>
      </c>
      <c r="C214" s="28">
        <v>350</v>
      </c>
      <c r="D214" s="42">
        <v>2</v>
      </c>
      <c r="E214" s="45">
        <v>1</v>
      </c>
      <c r="F214" s="44" t="s">
        <v>48</v>
      </c>
      <c r="G214" s="10" t="s">
        <v>99</v>
      </c>
    </row>
    <row r="215" spans="1:1024" hidden="1">
      <c r="A215" s="28">
        <v>3130003</v>
      </c>
      <c r="B215" s="84" t="s">
        <v>128</v>
      </c>
      <c r="C215" s="28">
        <v>360</v>
      </c>
      <c r="D215" s="42">
        <v>2</v>
      </c>
      <c r="E215" s="45">
        <v>1</v>
      </c>
      <c r="F215" s="44" t="s">
        <v>48</v>
      </c>
      <c r="G215" s="10" t="s">
        <v>129</v>
      </c>
    </row>
    <row r="216" spans="1:1024" hidden="1">
      <c r="A216" s="28">
        <v>3130004</v>
      </c>
      <c r="B216" s="84" t="s">
        <v>119</v>
      </c>
      <c r="C216" s="28">
        <v>50</v>
      </c>
      <c r="D216" s="42">
        <v>1</v>
      </c>
      <c r="E216" s="45">
        <v>1</v>
      </c>
      <c r="F216" s="44" t="s">
        <v>48</v>
      </c>
      <c r="G216" s="85" t="s">
        <v>80</v>
      </c>
    </row>
    <row r="217" spans="1:1024" hidden="1">
      <c r="A217" s="28">
        <v>3130005</v>
      </c>
      <c r="B217" s="84" t="s">
        <v>120</v>
      </c>
      <c r="C217" s="28">
        <v>120</v>
      </c>
      <c r="D217" s="42">
        <v>1</v>
      </c>
      <c r="E217" s="45">
        <v>1</v>
      </c>
      <c r="F217" s="44" t="s">
        <v>48</v>
      </c>
      <c r="G217" s="85" t="s">
        <v>67</v>
      </c>
    </row>
    <row r="218" spans="1:1024" hidden="1">
      <c r="A218" s="28">
        <v>3130006</v>
      </c>
      <c r="B218" s="84" t="s">
        <v>125</v>
      </c>
      <c r="C218" s="28">
        <v>400</v>
      </c>
      <c r="D218" s="42">
        <v>2</v>
      </c>
      <c r="E218" s="45">
        <v>1</v>
      </c>
      <c r="F218" s="44" t="s">
        <v>48</v>
      </c>
      <c r="G218" s="85" t="s">
        <v>321</v>
      </c>
    </row>
    <row r="219" spans="1:1024" hidden="1">
      <c r="A219" s="28">
        <v>3130007</v>
      </c>
      <c r="B219" s="84" t="s">
        <v>127</v>
      </c>
      <c r="C219" s="28">
        <v>200</v>
      </c>
      <c r="D219" s="42">
        <v>1</v>
      </c>
      <c r="E219" s="45">
        <v>1</v>
      </c>
      <c r="F219" s="44" t="s">
        <v>48</v>
      </c>
      <c r="G219" s="10" t="s">
        <v>105</v>
      </c>
    </row>
    <row r="220" spans="1:1024" hidden="1">
      <c r="A220" s="28">
        <v>3130008</v>
      </c>
      <c r="B220" s="84" t="s">
        <v>132</v>
      </c>
      <c r="C220" s="28">
        <v>200</v>
      </c>
      <c r="D220" s="42">
        <v>1</v>
      </c>
      <c r="E220" s="45">
        <v>1</v>
      </c>
      <c r="F220" s="44" t="s">
        <v>48</v>
      </c>
      <c r="G220" s="85" t="s">
        <v>323</v>
      </c>
    </row>
    <row r="221" spans="1:1024" hidden="1">
      <c r="A221" s="28">
        <v>3130009</v>
      </c>
      <c r="B221" s="84" t="s">
        <v>133</v>
      </c>
      <c r="C221" s="28">
        <v>80</v>
      </c>
      <c r="D221" s="42">
        <v>1</v>
      </c>
      <c r="E221" s="45">
        <v>1</v>
      </c>
      <c r="F221" s="44" t="s">
        <v>48</v>
      </c>
      <c r="G221" s="10" t="s">
        <v>49</v>
      </c>
    </row>
    <row r="222" spans="1:1024" hidden="1">
      <c r="A222" s="28">
        <v>3130012</v>
      </c>
      <c r="B222" s="84" t="s">
        <v>130</v>
      </c>
      <c r="C222" s="28">
        <v>450</v>
      </c>
      <c r="D222" s="42">
        <v>2</v>
      </c>
      <c r="E222" s="45">
        <v>1</v>
      </c>
      <c r="F222" s="44" t="s">
        <v>48</v>
      </c>
      <c r="G222" s="10" t="s">
        <v>131</v>
      </c>
    </row>
    <row r="223" spans="1:1024" hidden="1">
      <c r="A223" s="28">
        <v>3130013</v>
      </c>
      <c r="B223" s="84" t="s">
        <v>356</v>
      </c>
      <c r="C223" s="28">
        <v>100</v>
      </c>
      <c r="D223" s="42">
        <v>1</v>
      </c>
      <c r="E223" s="45">
        <v>1</v>
      </c>
      <c r="F223" s="44" t="s">
        <v>48</v>
      </c>
      <c r="G223" s="10" t="s">
        <v>76</v>
      </c>
    </row>
    <row r="224" spans="1:1024" hidden="1">
      <c r="A224" s="28">
        <v>3130015</v>
      </c>
      <c r="B224" s="84" t="s">
        <v>134</v>
      </c>
      <c r="C224" s="28">
        <v>20</v>
      </c>
      <c r="D224" s="42">
        <v>2</v>
      </c>
      <c r="E224" s="45">
        <v>1</v>
      </c>
      <c r="F224" s="44" t="s">
        <v>48</v>
      </c>
      <c r="G224" s="10" t="s">
        <v>126</v>
      </c>
    </row>
    <row r="225" spans="1:1024" hidden="1">
      <c r="A225" s="28">
        <v>3130018</v>
      </c>
      <c r="B225" s="84" t="s">
        <v>357</v>
      </c>
      <c r="C225" s="28">
        <v>80</v>
      </c>
      <c r="D225" s="42">
        <v>2</v>
      </c>
      <c r="E225" s="45">
        <v>1</v>
      </c>
      <c r="F225" s="44" t="s">
        <v>48</v>
      </c>
      <c r="G225" s="10" t="s">
        <v>88</v>
      </c>
    </row>
    <row r="226" spans="1:1024" s="27" customFormat="1" hidden="1">
      <c r="A226" s="28">
        <v>3130020</v>
      </c>
      <c r="B226" s="84" t="s">
        <v>123</v>
      </c>
      <c r="C226" s="28">
        <v>400</v>
      </c>
      <c r="D226" s="42">
        <v>2</v>
      </c>
      <c r="E226" s="45">
        <v>1</v>
      </c>
      <c r="F226" s="44" t="s">
        <v>48</v>
      </c>
      <c r="G226" s="10" t="s">
        <v>124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</row>
    <row r="227" spans="1:1024" s="27" customFormat="1" hidden="1">
      <c r="A227" s="28">
        <v>3130021</v>
      </c>
      <c r="B227" s="84" t="s">
        <v>400</v>
      </c>
      <c r="C227" s="28">
        <v>140</v>
      </c>
      <c r="D227" s="42">
        <v>2</v>
      </c>
      <c r="E227" s="45">
        <v>1</v>
      </c>
      <c r="F227" s="44" t="s">
        <v>48</v>
      </c>
      <c r="G227" s="10" t="s">
        <v>88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</row>
    <row r="228" spans="1:1024" hidden="1">
      <c r="A228" s="28">
        <v>3130022</v>
      </c>
      <c r="B228" s="84" t="s">
        <v>122</v>
      </c>
      <c r="C228" s="28">
        <v>500</v>
      </c>
      <c r="D228" s="42">
        <v>2</v>
      </c>
      <c r="E228" s="45">
        <v>1</v>
      </c>
      <c r="F228" s="44" t="s">
        <v>48</v>
      </c>
      <c r="G228" s="10" t="s">
        <v>88</v>
      </c>
    </row>
    <row r="229" spans="1:1024" hidden="1">
      <c r="A229" s="28">
        <v>3130023</v>
      </c>
      <c r="B229" s="84" t="s">
        <v>250</v>
      </c>
      <c r="C229" s="28">
        <v>80</v>
      </c>
      <c r="D229" s="42">
        <v>1</v>
      </c>
      <c r="E229" s="45">
        <v>1</v>
      </c>
      <c r="F229" s="44" t="s">
        <v>48</v>
      </c>
      <c r="G229" s="85" t="s">
        <v>281</v>
      </c>
    </row>
    <row r="230" spans="1:1024" hidden="1">
      <c r="A230" s="28">
        <v>4130002</v>
      </c>
      <c r="B230" s="84" t="s">
        <v>54</v>
      </c>
      <c r="C230" s="28">
        <v>20</v>
      </c>
      <c r="D230" s="42">
        <v>1</v>
      </c>
      <c r="E230" s="45">
        <v>1</v>
      </c>
      <c r="F230" s="44" t="s">
        <v>48</v>
      </c>
      <c r="G230" s="10" t="s">
        <v>55</v>
      </c>
    </row>
    <row r="231" spans="1:1024" hidden="1">
      <c r="A231" s="28">
        <v>4130003</v>
      </c>
      <c r="B231" s="84" t="s">
        <v>195</v>
      </c>
      <c r="C231" s="28">
        <v>150</v>
      </c>
      <c r="D231" s="42">
        <v>1</v>
      </c>
      <c r="E231" s="45">
        <v>1</v>
      </c>
      <c r="F231" s="44" t="s">
        <v>48</v>
      </c>
      <c r="G231" s="10" t="s">
        <v>76</v>
      </c>
    </row>
    <row r="232" spans="1:1024" hidden="1">
      <c r="A232" s="28">
        <v>4130004</v>
      </c>
      <c r="B232" s="84" t="s">
        <v>196</v>
      </c>
      <c r="C232" s="28">
        <v>70</v>
      </c>
      <c r="D232" s="42">
        <v>1</v>
      </c>
      <c r="E232" s="45">
        <v>1</v>
      </c>
      <c r="F232" s="44" t="s">
        <v>48</v>
      </c>
      <c r="G232" s="10" t="s">
        <v>73</v>
      </c>
    </row>
    <row r="233" spans="1:1024" hidden="1">
      <c r="A233" s="28">
        <v>4130005</v>
      </c>
      <c r="B233" s="84" t="s">
        <v>197</v>
      </c>
      <c r="C233" s="28">
        <v>55</v>
      </c>
      <c r="D233" s="42">
        <v>1</v>
      </c>
      <c r="E233" s="45">
        <v>1</v>
      </c>
      <c r="F233" s="44" t="s">
        <v>48</v>
      </c>
      <c r="G233" s="10" t="s">
        <v>69</v>
      </c>
    </row>
    <row r="234" spans="1:1024" hidden="1">
      <c r="A234" s="28">
        <v>4130006</v>
      </c>
      <c r="B234" s="84" t="s">
        <v>200</v>
      </c>
      <c r="C234" s="28">
        <v>100</v>
      </c>
      <c r="D234" s="42">
        <v>1</v>
      </c>
      <c r="E234" s="45">
        <v>1</v>
      </c>
      <c r="F234" s="44" t="s">
        <v>48</v>
      </c>
      <c r="G234" s="10" t="s">
        <v>53</v>
      </c>
    </row>
    <row r="235" spans="1:1024" hidden="1">
      <c r="A235" s="28">
        <v>4130007</v>
      </c>
      <c r="B235" s="84" t="s">
        <v>191</v>
      </c>
      <c r="C235" s="28">
        <v>100</v>
      </c>
      <c r="D235" s="42">
        <v>1</v>
      </c>
      <c r="E235" s="45">
        <v>1</v>
      </c>
      <c r="F235" s="44" t="s">
        <v>48</v>
      </c>
      <c r="G235" s="10" t="s">
        <v>49</v>
      </c>
    </row>
    <row r="236" spans="1:1024" hidden="1">
      <c r="A236" s="28">
        <v>4130008</v>
      </c>
      <c r="B236" s="84" t="s">
        <v>192</v>
      </c>
      <c r="C236" s="28">
        <v>100</v>
      </c>
      <c r="D236" s="42">
        <v>2</v>
      </c>
      <c r="E236" s="45">
        <v>1</v>
      </c>
      <c r="F236" s="44" t="s">
        <v>48</v>
      </c>
      <c r="G236" s="85" t="s">
        <v>190</v>
      </c>
    </row>
    <row r="237" spans="1:1024" hidden="1">
      <c r="A237" s="28">
        <v>4130011</v>
      </c>
      <c r="B237" s="84" t="s">
        <v>193</v>
      </c>
      <c r="C237" s="28">
        <v>60</v>
      </c>
      <c r="D237" s="42">
        <v>1</v>
      </c>
      <c r="E237" s="45">
        <v>1</v>
      </c>
      <c r="F237" s="44" t="s">
        <v>48</v>
      </c>
      <c r="G237" s="10" t="s">
        <v>105</v>
      </c>
    </row>
    <row r="238" spans="1:1024" hidden="1">
      <c r="A238" s="28">
        <v>4130014</v>
      </c>
      <c r="B238" s="84" t="s">
        <v>198</v>
      </c>
      <c r="C238" s="28">
        <v>70</v>
      </c>
      <c r="D238" s="42">
        <v>1</v>
      </c>
      <c r="E238" s="45">
        <v>1</v>
      </c>
      <c r="F238" s="44" t="s">
        <v>48</v>
      </c>
      <c r="G238" s="10" t="s">
        <v>105</v>
      </c>
    </row>
    <row r="239" spans="1:1024" hidden="1">
      <c r="A239" s="28">
        <v>4130024</v>
      </c>
      <c r="B239" s="84" t="s">
        <v>199</v>
      </c>
      <c r="C239" s="28">
        <v>90</v>
      </c>
      <c r="D239" s="42">
        <v>1</v>
      </c>
      <c r="E239" s="45">
        <v>1</v>
      </c>
      <c r="F239" s="44" t="s">
        <v>48</v>
      </c>
      <c r="G239" s="10" t="s">
        <v>103</v>
      </c>
    </row>
    <row r="240" spans="1:1024" hidden="1">
      <c r="A240" s="28">
        <v>4130025</v>
      </c>
      <c r="B240" s="84" t="s">
        <v>64</v>
      </c>
      <c r="C240" s="28">
        <v>40</v>
      </c>
      <c r="D240" s="42">
        <v>1</v>
      </c>
      <c r="E240" s="45">
        <v>1</v>
      </c>
      <c r="F240" s="44" t="s">
        <v>48</v>
      </c>
      <c r="G240" s="10" t="s">
        <v>65</v>
      </c>
    </row>
    <row r="241" spans="1:13" hidden="1">
      <c r="A241" s="28">
        <v>5130001</v>
      </c>
      <c r="B241" s="84" t="s">
        <v>208</v>
      </c>
      <c r="C241" s="28">
        <v>40</v>
      </c>
      <c r="D241" s="42">
        <v>1</v>
      </c>
      <c r="E241" s="45">
        <v>1</v>
      </c>
      <c r="F241" s="44" t="s">
        <v>48</v>
      </c>
      <c r="G241" s="10" t="s">
        <v>69</v>
      </c>
    </row>
    <row r="242" spans="1:13" hidden="1">
      <c r="A242" s="28">
        <v>5130005</v>
      </c>
      <c r="B242" s="84" t="s">
        <v>207</v>
      </c>
      <c r="C242" s="28">
        <v>80</v>
      </c>
      <c r="D242" s="42">
        <v>1</v>
      </c>
      <c r="E242" s="45">
        <v>1</v>
      </c>
      <c r="F242" s="44" t="s">
        <v>48</v>
      </c>
      <c r="G242" s="10" t="s">
        <v>65</v>
      </c>
    </row>
    <row r="243" spans="1:13" hidden="1">
      <c r="A243" s="28">
        <v>5130007</v>
      </c>
      <c r="B243" s="84" t="s">
        <v>211</v>
      </c>
      <c r="C243" s="28">
        <v>90</v>
      </c>
      <c r="D243" s="42">
        <v>1</v>
      </c>
      <c r="E243" s="45">
        <v>1</v>
      </c>
      <c r="F243" s="44" t="s">
        <v>48</v>
      </c>
      <c r="G243" s="10" t="s">
        <v>162</v>
      </c>
    </row>
    <row r="244" spans="1:13" hidden="1">
      <c r="A244" s="28">
        <v>5130011</v>
      </c>
      <c r="B244" s="84" t="s">
        <v>210</v>
      </c>
      <c r="C244" s="28">
        <v>60</v>
      </c>
      <c r="D244" s="42">
        <v>1</v>
      </c>
      <c r="E244" s="45">
        <v>1</v>
      </c>
      <c r="F244" s="44" t="s">
        <v>48</v>
      </c>
      <c r="G244" s="10" t="s">
        <v>55</v>
      </c>
    </row>
    <row r="245" spans="1:13" hidden="1">
      <c r="A245" s="28">
        <v>5130012</v>
      </c>
      <c r="B245" s="84" t="s">
        <v>212</v>
      </c>
      <c r="C245" s="28">
        <v>40</v>
      </c>
      <c r="D245" s="42">
        <v>1</v>
      </c>
      <c r="E245" s="45">
        <v>1</v>
      </c>
      <c r="F245" s="44" t="s">
        <v>48</v>
      </c>
      <c r="G245" s="85" t="s">
        <v>73</v>
      </c>
    </row>
    <row r="246" spans="1:13" hidden="1">
      <c r="A246" s="28">
        <v>5130014</v>
      </c>
      <c r="B246" s="84" t="s">
        <v>213</v>
      </c>
      <c r="C246" s="28">
        <v>60</v>
      </c>
      <c r="D246" s="42">
        <v>1</v>
      </c>
      <c r="E246" s="45">
        <v>1</v>
      </c>
      <c r="F246" s="44" t="s">
        <v>48</v>
      </c>
      <c r="G246" s="85" t="s">
        <v>306</v>
      </c>
    </row>
    <row r="247" spans="1:13" hidden="1">
      <c r="A247" s="28">
        <v>5130016</v>
      </c>
      <c r="B247" s="84" t="s">
        <v>209</v>
      </c>
      <c r="C247" s="28">
        <v>35</v>
      </c>
      <c r="D247" s="42">
        <v>1</v>
      </c>
      <c r="E247" s="45">
        <v>1</v>
      </c>
      <c r="F247" s="44" t="s">
        <v>48</v>
      </c>
      <c r="G247" s="10" t="s">
        <v>69</v>
      </c>
    </row>
    <row r="248" spans="1:13" hidden="1">
      <c r="A248" s="28">
        <v>5130017</v>
      </c>
      <c r="B248" s="84" t="s">
        <v>214</v>
      </c>
      <c r="C248" s="28">
        <v>40</v>
      </c>
      <c r="D248" s="42">
        <v>1</v>
      </c>
      <c r="E248" s="45">
        <v>1</v>
      </c>
      <c r="F248" s="44" t="s">
        <v>48</v>
      </c>
      <c r="G248" s="10" t="s">
        <v>162</v>
      </c>
    </row>
    <row r="249" spans="1:13" hidden="1">
      <c r="A249" s="28">
        <v>5130018</v>
      </c>
      <c r="B249" s="84" t="s">
        <v>206</v>
      </c>
      <c r="C249" s="28">
        <v>65</v>
      </c>
      <c r="D249" s="42">
        <v>1</v>
      </c>
      <c r="E249" s="45">
        <v>1</v>
      </c>
      <c r="F249" s="44" t="s">
        <v>48</v>
      </c>
      <c r="G249" s="85" t="s">
        <v>65</v>
      </c>
    </row>
    <row r="250" spans="1:13" hidden="1">
      <c r="A250" s="28">
        <v>5130020</v>
      </c>
      <c r="B250" s="84" t="s">
        <v>205</v>
      </c>
      <c r="C250" s="28">
        <v>200</v>
      </c>
      <c r="D250" s="42">
        <v>2</v>
      </c>
      <c r="E250" s="45">
        <v>1</v>
      </c>
      <c r="F250" s="44" t="s">
        <v>48</v>
      </c>
      <c r="G250" s="10" t="s">
        <v>141</v>
      </c>
    </row>
    <row r="251" spans="1:13" hidden="1">
      <c r="A251" s="28">
        <v>7130001</v>
      </c>
      <c r="B251" s="84" t="s">
        <v>84</v>
      </c>
      <c r="C251" s="28">
        <v>170</v>
      </c>
      <c r="D251" s="42">
        <v>2</v>
      </c>
      <c r="E251" s="45">
        <v>1</v>
      </c>
      <c r="F251" s="44" t="s">
        <v>48</v>
      </c>
      <c r="G251" s="10" t="s">
        <v>57</v>
      </c>
    </row>
    <row r="252" spans="1:13" hidden="1">
      <c r="A252" s="28">
        <v>7130003</v>
      </c>
      <c r="B252" s="84" t="s">
        <v>68</v>
      </c>
      <c r="C252" s="28">
        <v>150</v>
      </c>
      <c r="D252" s="42">
        <v>1</v>
      </c>
      <c r="E252" s="45">
        <v>1</v>
      </c>
      <c r="F252" s="44" t="s">
        <v>48</v>
      </c>
      <c r="G252" s="10" t="s">
        <v>69</v>
      </c>
    </row>
    <row r="253" spans="1:13" hidden="1">
      <c r="A253" s="28">
        <v>8130001</v>
      </c>
      <c r="B253" s="84" t="s">
        <v>157</v>
      </c>
      <c r="C253" s="28">
        <v>240</v>
      </c>
      <c r="D253" s="42">
        <v>2</v>
      </c>
      <c r="E253" s="45">
        <v>1</v>
      </c>
      <c r="F253" s="44" t="s">
        <v>48</v>
      </c>
      <c r="G253" s="10" t="s">
        <v>57</v>
      </c>
    </row>
    <row r="254" spans="1:13" hidden="1">
      <c r="A254" s="28">
        <v>8130002</v>
      </c>
      <c r="B254" s="84" t="s">
        <v>139</v>
      </c>
      <c r="C254" s="28">
        <v>70</v>
      </c>
      <c r="D254" s="42">
        <v>2</v>
      </c>
      <c r="E254" s="45">
        <v>1</v>
      </c>
      <c r="F254" s="44" t="s">
        <v>48</v>
      </c>
      <c r="G254" s="85" t="s">
        <v>304</v>
      </c>
    </row>
    <row r="255" spans="1:13" hidden="1">
      <c r="A255" s="28">
        <v>8130003</v>
      </c>
      <c r="B255" s="84" t="s">
        <v>299</v>
      </c>
      <c r="C255" s="28">
        <v>200</v>
      </c>
      <c r="D255" s="42">
        <v>1</v>
      </c>
      <c r="E255" s="45">
        <v>1</v>
      </c>
      <c r="F255" s="44" t="s">
        <v>48</v>
      </c>
      <c r="G255" s="85" t="s">
        <v>300</v>
      </c>
    </row>
    <row r="256" spans="1:13" hidden="1">
      <c r="A256" s="28">
        <v>9130001</v>
      </c>
      <c r="B256" s="84" t="s">
        <v>144</v>
      </c>
      <c r="C256" s="28">
        <v>300</v>
      </c>
      <c r="D256" s="42">
        <v>1</v>
      </c>
      <c r="E256" s="45">
        <v>1</v>
      </c>
      <c r="F256" s="44" t="s">
        <v>48</v>
      </c>
      <c r="G256" s="10" t="s">
        <v>69</v>
      </c>
      <c r="K256" s="27"/>
      <c r="M256" s="27"/>
    </row>
    <row r="257" spans="1:12" ht="30" hidden="1">
      <c r="A257" s="28">
        <v>9130002</v>
      </c>
      <c r="B257" s="86" t="s">
        <v>145</v>
      </c>
      <c r="C257" s="90">
        <v>220</v>
      </c>
      <c r="D257" s="42">
        <v>2</v>
      </c>
      <c r="E257" s="45">
        <v>1</v>
      </c>
      <c r="F257" s="44" t="s">
        <v>48</v>
      </c>
      <c r="G257" s="85" t="s">
        <v>99</v>
      </c>
    </row>
    <row r="258" spans="1:12" hidden="1">
      <c r="A258" s="28">
        <v>9130003</v>
      </c>
      <c r="B258" s="84" t="s">
        <v>143</v>
      </c>
      <c r="C258" s="28">
        <v>150</v>
      </c>
      <c r="D258" s="42">
        <v>1</v>
      </c>
      <c r="E258" s="45">
        <v>1</v>
      </c>
      <c r="F258" s="44" t="s">
        <v>48</v>
      </c>
      <c r="G258" s="10" t="s">
        <v>49</v>
      </c>
    </row>
    <row r="259" spans="1:12" hidden="1">
      <c r="A259" s="28">
        <v>9130004</v>
      </c>
      <c r="B259" s="84" t="s">
        <v>146</v>
      </c>
      <c r="C259" s="28">
        <v>200</v>
      </c>
      <c r="D259" s="42">
        <v>1</v>
      </c>
      <c r="E259" s="45">
        <v>1</v>
      </c>
      <c r="F259" s="44" t="s">
        <v>48</v>
      </c>
      <c r="G259" s="10" t="s">
        <v>67</v>
      </c>
    </row>
    <row r="260" spans="1:12" hidden="1">
      <c r="A260" s="28">
        <v>9130005</v>
      </c>
      <c r="B260" s="84" t="s">
        <v>148</v>
      </c>
      <c r="C260" s="28">
        <v>60</v>
      </c>
      <c r="D260" s="42">
        <v>1</v>
      </c>
      <c r="E260" s="45">
        <v>1</v>
      </c>
      <c r="F260" s="44" t="s">
        <v>48</v>
      </c>
      <c r="G260" s="10" t="s">
        <v>44</v>
      </c>
    </row>
    <row r="261" spans="1:12" hidden="1">
      <c r="A261" s="28">
        <v>9130006</v>
      </c>
      <c r="B261" s="84" t="s">
        <v>147</v>
      </c>
      <c r="C261" s="28">
        <v>175</v>
      </c>
      <c r="D261" s="42">
        <v>2</v>
      </c>
      <c r="E261" s="45">
        <v>1</v>
      </c>
      <c r="F261" s="44" t="s">
        <v>48</v>
      </c>
      <c r="G261" s="10" t="s">
        <v>62</v>
      </c>
    </row>
    <row r="262" spans="1:12" hidden="1">
      <c r="A262" s="28">
        <v>10130001</v>
      </c>
      <c r="B262" s="84" t="s">
        <v>117</v>
      </c>
      <c r="C262" s="28">
        <v>110</v>
      </c>
      <c r="D262" s="42">
        <v>2</v>
      </c>
      <c r="E262" s="45">
        <v>1</v>
      </c>
      <c r="F262" s="44" t="s">
        <v>48</v>
      </c>
      <c r="G262" s="85" t="s">
        <v>325</v>
      </c>
    </row>
    <row r="263" spans="1:12" hidden="1">
      <c r="A263" s="28">
        <v>10130002</v>
      </c>
      <c r="B263" s="84" t="s">
        <v>83</v>
      </c>
      <c r="C263" s="28">
        <v>660</v>
      </c>
      <c r="D263" s="42">
        <v>1</v>
      </c>
      <c r="E263" s="45">
        <v>1</v>
      </c>
      <c r="F263" s="44" t="s">
        <v>48</v>
      </c>
      <c r="G263" s="85" t="s">
        <v>81</v>
      </c>
    </row>
    <row r="264" spans="1:12" hidden="1">
      <c r="A264" s="28">
        <v>10130003</v>
      </c>
      <c r="B264" s="84" t="s">
        <v>232</v>
      </c>
      <c r="C264" s="28">
        <v>100</v>
      </c>
      <c r="D264" s="42">
        <v>2</v>
      </c>
      <c r="E264" s="45">
        <v>1</v>
      </c>
      <c r="F264" s="44" t="s">
        <v>48</v>
      </c>
      <c r="G264" s="85" t="s">
        <v>190</v>
      </c>
    </row>
    <row r="265" spans="1:12" hidden="1">
      <c r="A265" s="28">
        <v>10130005</v>
      </c>
      <c r="B265" s="84" t="s">
        <v>164</v>
      </c>
      <c r="C265" s="28">
        <v>35</v>
      </c>
      <c r="D265" s="42">
        <v>2</v>
      </c>
      <c r="E265" s="45">
        <v>1</v>
      </c>
      <c r="F265" s="44" t="s">
        <v>48</v>
      </c>
      <c r="G265" s="10" t="s">
        <v>165</v>
      </c>
    </row>
    <row r="266" spans="1:12" hidden="1">
      <c r="A266" s="28">
        <v>12130001</v>
      </c>
      <c r="B266" s="84" t="s">
        <v>179</v>
      </c>
      <c r="C266" s="28">
        <v>55</v>
      </c>
      <c r="D266" s="42">
        <v>1</v>
      </c>
      <c r="E266" s="45">
        <v>1</v>
      </c>
      <c r="F266" s="44" t="s">
        <v>48</v>
      </c>
      <c r="G266" s="10" t="s">
        <v>44</v>
      </c>
    </row>
    <row r="267" spans="1:12" hidden="1">
      <c r="A267" s="28">
        <v>14130001</v>
      </c>
      <c r="B267" s="84" t="s">
        <v>255</v>
      </c>
      <c r="C267" s="28">
        <v>60</v>
      </c>
      <c r="D267" s="42">
        <v>1</v>
      </c>
      <c r="E267" s="45">
        <v>1</v>
      </c>
      <c r="F267" s="44" t="s">
        <v>48</v>
      </c>
      <c r="G267" s="85" t="s">
        <v>49</v>
      </c>
    </row>
    <row r="268" spans="1:12" hidden="1">
      <c r="A268" s="28">
        <v>15130001</v>
      </c>
      <c r="B268" s="84" t="s">
        <v>172</v>
      </c>
      <c r="C268" s="28">
        <v>25</v>
      </c>
      <c r="D268" s="42">
        <v>1</v>
      </c>
      <c r="E268" s="45">
        <v>1</v>
      </c>
      <c r="F268" s="44" t="s">
        <v>48</v>
      </c>
      <c r="G268" s="10" t="s">
        <v>55</v>
      </c>
    </row>
    <row r="269" spans="1:12" hidden="1">
      <c r="A269" s="28">
        <v>17130001</v>
      </c>
      <c r="B269" s="84" t="s">
        <v>405</v>
      </c>
      <c r="C269" s="28">
        <v>80</v>
      </c>
      <c r="D269" s="42">
        <v>2</v>
      </c>
      <c r="E269" s="45">
        <v>1</v>
      </c>
      <c r="F269" s="44" t="s">
        <v>48</v>
      </c>
      <c r="G269" s="10" t="s">
        <v>62</v>
      </c>
    </row>
    <row r="270" spans="1:12" hidden="1">
      <c r="A270" s="28">
        <v>17130002</v>
      </c>
      <c r="B270" s="84" t="s">
        <v>222</v>
      </c>
      <c r="C270" s="28">
        <v>40</v>
      </c>
      <c r="D270" s="42">
        <v>5</v>
      </c>
      <c r="E270" s="45">
        <v>1</v>
      </c>
      <c r="F270" s="44" t="s">
        <v>48</v>
      </c>
      <c r="G270" s="85" t="s">
        <v>224</v>
      </c>
    </row>
    <row r="271" spans="1:12" hidden="1">
      <c r="C271" s="26"/>
      <c r="D271" s="26"/>
      <c r="E271" s="45">
        <v>1</v>
      </c>
      <c r="F271" s="44" t="s">
        <v>48</v>
      </c>
    </row>
    <row r="272" spans="1:12" hidden="1">
      <c r="C272" s="26"/>
      <c r="D272" s="26"/>
      <c r="E272" s="45">
        <v>2</v>
      </c>
      <c r="F272" s="44" t="s">
        <v>51</v>
      </c>
      <c r="L272" s="2"/>
    </row>
    <row r="273" spans="3:12" hidden="1">
      <c r="C273" s="26"/>
      <c r="D273" s="26"/>
      <c r="E273" s="45">
        <v>3</v>
      </c>
      <c r="F273" s="46" t="s">
        <v>150</v>
      </c>
      <c r="L273" s="2"/>
    </row>
    <row r="274" spans="3:12" hidden="1"/>
  </sheetData>
  <sheetProtection password="B37B" sheet="1" objects="1" scenarios="1" selectLockedCells="1"/>
  <sortState ref="A92:AMK270">
    <sortCondition ref="A89"/>
  </sortState>
  <mergeCells count="38">
    <mergeCell ref="A76:J76"/>
    <mergeCell ref="B74:E74"/>
    <mergeCell ref="B75:E75"/>
    <mergeCell ref="A27:J27"/>
    <mergeCell ref="A51:F51"/>
    <mergeCell ref="G51:J58"/>
    <mergeCell ref="J29:J34"/>
    <mergeCell ref="A60:J60"/>
    <mergeCell ref="A61:J61"/>
    <mergeCell ref="J63:J72"/>
    <mergeCell ref="J36:J49"/>
    <mergeCell ref="H2:J2"/>
    <mergeCell ref="H3:J3"/>
    <mergeCell ref="F2:G2"/>
    <mergeCell ref="F3:G3"/>
    <mergeCell ref="H4:J4"/>
    <mergeCell ref="F4:G4"/>
    <mergeCell ref="G5:I5"/>
    <mergeCell ref="A7:J10"/>
    <mergeCell ref="D16:J16"/>
    <mergeCell ref="A13:F13"/>
    <mergeCell ref="A14:F14"/>
    <mergeCell ref="A16:C16"/>
    <mergeCell ref="O31:O33"/>
    <mergeCell ref="B17:C17"/>
    <mergeCell ref="D17:J17"/>
    <mergeCell ref="A18:C18"/>
    <mergeCell ref="D18:J18"/>
    <mergeCell ref="A19:C19"/>
    <mergeCell ref="D19:J19"/>
    <mergeCell ref="D20:J20"/>
    <mergeCell ref="D21:J21"/>
    <mergeCell ref="A24:J24"/>
    <mergeCell ref="A25:G25"/>
    <mergeCell ref="H25:J25"/>
    <mergeCell ref="A20:C20"/>
    <mergeCell ref="A23:J23"/>
    <mergeCell ref="B21:C21"/>
  </mergeCells>
  <conditionalFormatting sqref="I63:I72 I29:I49">
    <cfRule type="expression" dxfId="0" priority="276">
      <formula>$L29="PB"</formula>
    </cfRule>
  </conditionalFormatting>
  <dataValidations count="1">
    <dataValidation type="whole" allowBlank="1" showInputMessage="1" showErrorMessage="1" errorTitle="Erreur de saisie" error="La quantité doit être un nombre entre 0 et 288. La saisie de texte est interdite" sqref="H29:H49">
      <formula1>0</formula1>
      <formula2>288</formula2>
    </dataValidation>
  </dataValidations>
  <hyperlinks>
    <hyperlink ref="B12" r:id="rId1"/>
  </hyperlinks>
  <printOptions horizontalCentered="1"/>
  <pageMargins left="0.31496062992125984" right="0.31496062992125984" top="0.27559055118110237" bottom="0.27559055118110237" header="0.51181102362204722" footer="0.51181102362204722"/>
  <pageSetup paperSize="9" scale="54" firstPageNumber="0" fitToHeight="2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produits CE+ETAT</vt:lpstr>
      <vt:lpstr>'produits CE+ETAT'!_FilterDatabase_0</vt:lpstr>
      <vt:lpstr>'produits CE+ETAT'!_FilterDatabase_0_0</vt:lpstr>
      <vt:lpstr>'produits CE+ETAT'!Print_Area_0</vt:lpstr>
      <vt:lpstr>'produits CE+ETAT'!Print_Area_0_0</vt:lpstr>
      <vt:lpstr>'produits CE+ETAT'!Zone_d_impression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appros1</dc:creator>
  <cp:lastModifiedBy>BA13 St Andiol</cp:lastModifiedBy>
  <cp:revision>4</cp:revision>
  <cp:lastPrinted>2019-10-08T07:31:58Z</cp:lastPrinted>
  <dcterms:created xsi:type="dcterms:W3CDTF">2012-10-04T03:54:01Z</dcterms:created>
  <dcterms:modified xsi:type="dcterms:W3CDTF">2019-10-08T07:32:24Z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